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820" windowHeight="6585" firstSheet="3" activeTab="7"/>
  </bookViews>
  <sheets>
    <sheet name="บัญชีสรุป 59 " sheetId="1" r:id="rId1"/>
    <sheet name="บัญชีสรุป 58 (3)" sheetId="2" r:id="rId2"/>
    <sheet name="บัญชีสรุป 57" sheetId="3" r:id="rId3"/>
    <sheet name="บัญชีสรุป 58" sheetId="4" r:id="rId4"/>
    <sheet name="บัญชีสรุป 58 (2)" sheetId="5" r:id="rId5"/>
    <sheet name="บัญชีสรุป 58 (4)" sheetId="6" r:id="rId6"/>
    <sheet name="บัญชีสรุป 60" sheetId="7" r:id="rId7"/>
    <sheet name="บัญชีสรุป 62" sheetId="8" r:id="rId8"/>
    <sheet name="Sheet2" sheetId="9" r:id="rId9"/>
    <sheet name="Sheet3" sheetId="10" r:id="rId10"/>
  </sheets>
  <definedNames>
    <definedName name="_xlnm.Print_Titles" localSheetId="2">'บัญชีสรุป 57'!$1:$4</definedName>
    <definedName name="_xlnm.Print_Titles" localSheetId="3">'บัญชีสรุป 58'!$1:$4</definedName>
    <definedName name="_xlnm.Print_Titles" localSheetId="4">'บัญชีสรุป 58 (2)'!$1:$4</definedName>
    <definedName name="_xlnm.Print_Titles" localSheetId="1">'บัญชีสรุป 58 (3)'!$1:$4</definedName>
    <definedName name="_xlnm.Print_Titles" localSheetId="5">'บัญชีสรุป 58 (4)'!$1:$4</definedName>
    <definedName name="_xlnm.Print_Titles" localSheetId="0">'บัญชีสรุป 59 '!$1:$4</definedName>
    <definedName name="_xlnm.Print_Titles" localSheetId="6">'บัญชีสรุป 60'!$1:$4</definedName>
    <definedName name="_xlnm.Print_Titles" localSheetId="7">'บัญชีสรุป 62'!$2:$6</definedName>
  </definedNames>
  <calcPr fullCalcOnLoad="1"/>
</workbook>
</file>

<file path=xl/sharedStrings.xml><?xml version="1.0" encoding="utf-8"?>
<sst xmlns="http://schemas.openxmlformats.org/spreadsheetml/2006/main" count="576" uniqueCount="159">
  <si>
    <t>บัญชีสรุปโครงการ/กิจกรรม</t>
  </si>
  <si>
    <t>องค์การบริหารส่วนตำบลบางขุนไทร</t>
  </si>
  <si>
    <t>ยุทธศาสตร์/แนวทาง</t>
  </si>
  <si>
    <t>จำนวนโครงการที่ดำเนินการ</t>
  </si>
  <si>
    <t>คิดเป็นร้อยละของโครงการทั้งหมด</t>
  </si>
  <si>
    <t>ร้อยละของงบประมาณ</t>
  </si>
  <si>
    <t>หน่วยดำเนินการ</t>
  </si>
  <si>
    <t>1. ยุทธศาสตร์การพัฒนาด้านการคมนาคมและระบบสาธารณูปโภค สาธารณูปการ</t>
  </si>
  <si>
    <t>รวม</t>
  </si>
  <si>
    <t>2. ยุทธศาสตร์การพัฒนาด้านเศรษฐกิจ</t>
  </si>
  <si>
    <t>3. ยุทธศาสตร์การพัฒนาด้านแหล่งน้ำ</t>
  </si>
  <si>
    <t>4. ยุทธศาสตร์การพัฒนาด้านสิ่งแวดล้อม</t>
  </si>
  <si>
    <t>5. ยุทธศาสตร์การพัฒนาด้านการบริหารจัดการ</t>
  </si>
  <si>
    <t>6. ยุทธศาสตร์การพัฒนาด้านการศึกษา ศาสนา ศิลปและวัฒนธรรม</t>
  </si>
  <si>
    <t>7. ยุทธศาสตร์การพัฒนาด้านการสาธารณสุข</t>
  </si>
  <si>
    <t>8. ยุทธศาสตร์การพัฒนาคุณภาพชีวิต</t>
  </si>
  <si>
    <t>รวมทั้งสิ้น</t>
  </si>
  <si>
    <t>จำนวนงบประมาณ</t>
  </si>
  <si>
    <t>สำนักงานปลัด อบต.</t>
  </si>
  <si>
    <t>ส่วนการคลัง อบต.</t>
  </si>
  <si>
    <r>
      <t xml:space="preserve">แนวทางที่ 4 </t>
    </r>
    <r>
      <rPr>
        <sz val="14"/>
        <rFont val="TH SarabunPSK"/>
        <family val="2"/>
      </rPr>
      <t xml:space="preserve"> ปรับปรุงพัฒนาสถานที่ วัสดุอุปกรณ์ พร้อมทั้งนำเทคโนโลยีที่ทันสมัยมาใช้บริการประชาชน</t>
    </r>
  </si>
  <si>
    <t>ทรัพยากรธรรมชาติและสิ่งแวดล้อม</t>
  </si>
  <si>
    <r>
      <t xml:space="preserve">     </t>
    </r>
    <r>
      <rPr>
        <b/>
        <sz val="14"/>
        <rFont val="TH SarabunPSK"/>
        <family val="2"/>
      </rPr>
      <t>แนวทางที่ 1</t>
    </r>
    <r>
      <rPr>
        <sz val="14"/>
        <rFont val="TH SarabunPSK"/>
        <family val="2"/>
      </rPr>
      <t xml:space="preserve"> พัฒนาและส่งเสริมอาชีพให้แก่ประชาชน ฯ</t>
    </r>
  </si>
  <si>
    <r>
      <t xml:space="preserve">    แนวทางที่ 2 </t>
    </r>
    <r>
      <rPr>
        <sz val="14"/>
        <rFont val="TH SarabunPSK"/>
        <family val="2"/>
      </rPr>
      <t>ส่งเสริมและพัฒนาการท่องเที่ยว</t>
    </r>
  </si>
  <si>
    <r>
      <t xml:space="preserve">    แนวทางที่ 1 </t>
    </r>
    <r>
      <rPr>
        <sz val="14"/>
        <rFont val="TH SarabunPSK"/>
        <family val="2"/>
      </rPr>
      <t>ขุดลอกคลอง ก่อสร้างคลองดาด ฯ</t>
    </r>
  </si>
  <si>
    <t>ส่วนสวัสดิการสังคม</t>
  </si>
  <si>
    <r>
      <t xml:space="preserve">    แนวทางที่ 1 </t>
    </r>
    <r>
      <rPr>
        <sz val="14"/>
        <rFont val="TH SarabunPSK"/>
        <family val="2"/>
      </rPr>
      <t>ก่อสร้างปรับปรุงบำรุงรักษาถนนสะพาน ทางเท้าฯ</t>
    </r>
  </si>
  <si>
    <t xml:space="preserve"> -</t>
  </si>
  <si>
    <t>ส่วนการคลัง/ส่วนโยธา</t>
  </si>
  <si>
    <r>
      <t xml:space="preserve">แนวทางที่ 1 </t>
    </r>
    <r>
      <rPr>
        <sz val="14"/>
        <color indexed="8"/>
        <rFont val="TH SarabunPSK"/>
        <family val="2"/>
      </rPr>
      <t>สร้างจิตสำนึกและความตระหนักในการจัดการทรัพยากรธรรมชาติและสิ่งแวดล้อม</t>
    </r>
  </si>
  <si>
    <r>
      <t xml:space="preserve">แนวทางที่ 2 </t>
    </r>
    <r>
      <rPr>
        <sz val="14"/>
        <color indexed="8"/>
        <rFont val="TH SarabunPSK"/>
        <family val="2"/>
      </rPr>
      <t>บำบัดและจัดการขยะ</t>
    </r>
  </si>
  <si>
    <r>
      <t xml:space="preserve">แนวทางที่ 3 </t>
    </r>
    <r>
      <rPr>
        <sz val="14"/>
        <color indexed="8"/>
        <rFont val="TH SarabunPSK"/>
        <family val="2"/>
      </rPr>
      <t>สร้างจิตสำนึกและความตระหนักในการจัดการ</t>
    </r>
  </si>
  <si>
    <r>
      <t xml:space="preserve">แนวทางที่ 4 </t>
    </r>
    <r>
      <rPr>
        <sz val="14"/>
        <color indexed="8"/>
        <rFont val="TH SarabunPSK"/>
        <family val="2"/>
      </rPr>
      <t>ปรับปรุงระบบระบายน้ำ น้ำทิ้งในชุมชน</t>
    </r>
  </si>
  <si>
    <r>
      <t xml:space="preserve">   แนวทางที่ 1 </t>
    </r>
    <r>
      <rPr>
        <sz val="14"/>
        <color indexed="8"/>
        <rFont val="TH SarabunPSK"/>
        <family val="2"/>
      </rPr>
      <t>สนับสนุนกระบวนการประชาสังคมทุกระดับ</t>
    </r>
  </si>
  <si>
    <r>
      <t>แนวทางที่ 2</t>
    </r>
    <r>
      <rPr>
        <sz val="14"/>
        <color indexed="8"/>
        <rFont val="TH SarabunPSK"/>
        <family val="2"/>
      </rPr>
      <t xml:space="preserve"> พัฒนาศักยภาพของบุคลากรให้มีประสิทธิภาพในการปฏิบัติงาน</t>
    </r>
  </si>
  <si>
    <r>
      <t xml:space="preserve">แนวทางที่ 3 </t>
    </r>
    <r>
      <rPr>
        <sz val="14"/>
        <color indexed="8"/>
        <rFont val="TH SarabunPSK"/>
        <family val="2"/>
      </rPr>
      <t>เพิ่มประสิทธิภาพการจัดเก็บและพัฒนารายได้</t>
    </r>
  </si>
  <si>
    <r>
      <t>แนวทางที่ 5</t>
    </r>
    <r>
      <rPr>
        <sz val="14"/>
        <color indexed="8"/>
        <rFont val="TH SarabunPSK"/>
        <family val="2"/>
      </rPr>
      <t xml:space="preserve"> การจัดทำฐานข้อมูลชุมชน</t>
    </r>
  </si>
  <si>
    <r>
      <t xml:space="preserve">แนวทางที่ 6 </t>
    </r>
    <r>
      <rPr>
        <sz val="14"/>
        <color indexed="8"/>
        <rFont val="TH SarabunPSK"/>
        <family val="2"/>
      </rPr>
      <t>เพิ่มประสิทธิภาพในป้องกันและบรรเทาสาธารณภัย</t>
    </r>
  </si>
  <si>
    <r>
      <t xml:space="preserve">แนวทางที่ 8 </t>
    </r>
    <r>
      <rPr>
        <sz val="14"/>
        <color indexed="8"/>
        <rFont val="TH SarabunPSK"/>
        <family val="2"/>
      </rPr>
      <t>ส่งเสริมการปกครองในระบอบประธิปไตยฯ</t>
    </r>
  </si>
  <si>
    <r>
      <t xml:space="preserve">แนวทางที่ 1 </t>
    </r>
    <r>
      <rPr>
        <sz val="14"/>
        <color indexed="8"/>
        <rFont val="TH SarabunPSK"/>
        <family val="2"/>
      </rPr>
      <t>ส่งเสริมให้ทุกคนได้รับการศึกษาอย่างเสมอภาค</t>
    </r>
  </si>
  <si>
    <r>
      <t xml:space="preserve">แนวทางที่ 2 </t>
    </r>
    <r>
      <rPr>
        <sz val="14"/>
        <color indexed="8"/>
        <rFont val="TH SarabunPSK"/>
        <family val="2"/>
      </rPr>
      <t>ส่งเสริมงานประเพณีวัฒนธรรมในท้องถิ่น</t>
    </r>
  </si>
  <si>
    <r>
      <t xml:space="preserve">แนวทางที่ 3 </t>
    </r>
    <r>
      <rPr>
        <sz val="14"/>
        <color indexed="8"/>
        <rFont val="TH SarabunPSK"/>
        <family val="2"/>
      </rPr>
      <t>ส่งเสริมศาสนา ศิลปและวัฒนธรรม</t>
    </r>
  </si>
  <si>
    <r>
      <t xml:space="preserve">  แนวทางที่ 1 </t>
    </r>
    <r>
      <rPr>
        <sz val="14"/>
        <color indexed="8"/>
        <rFont val="TH SarabunPSK"/>
        <family val="2"/>
      </rPr>
      <t>ส่งเสริมให้ความรู้ในการป้องกันและระงับโรค</t>
    </r>
  </si>
  <si>
    <r>
      <t xml:space="preserve">  แนวทางที่ 2 </t>
    </r>
    <r>
      <rPr>
        <sz val="14"/>
        <color indexed="8"/>
        <rFont val="TH SarabunPSK"/>
        <family val="2"/>
      </rPr>
      <t>ส่งเสริมให้ชุมชนมีสุขภาพร่างกายที่แข็งแรง</t>
    </r>
  </si>
  <si>
    <r>
      <t xml:space="preserve">แนวทางที่ 3 </t>
    </r>
    <r>
      <rPr>
        <sz val="14"/>
        <color indexed="8"/>
        <rFont val="TH SarabunPSK"/>
        <family val="2"/>
      </rPr>
      <t xml:space="preserve">ส่งเสริมศักยภาพผู้นำด้านการสาธารณสุข </t>
    </r>
  </si>
  <si>
    <r>
      <t xml:space="preserve">แนวทางที่ 1 </t>
    </r>
    <r>
      <rPr>
        <sz val="14"/>
        <color indexed="8"/>
        <rFont val="TH SarabunPSK"/>
        <family val="2"/>
      </rPr>
      <t>จัดสวัสดิการสงเคราะห์แก่ประชาชนผู้ด้อยโอกาส</t>
    </r>
  </si>
  <si>
    <r>
      <t xml:space="preserve">แนวทางที่ 2 </t>
    </r>
    <r>
      <rPr>
        <sz val="14"/>
        <color indexed="8"/>
        <rFont val="TH SarabunPSK"/>
        <family val="2"/>
      </rPr>
      <t>ป้องกันและแก้ไขปัญหายาเสพติด</t>
    </r>
  </si>
  <si>
    <r>
      <t>แนวทางที่ 3</t>
    </r>
    <r>
      <rPr>
        <sz val="14"/>
        <color indexed="8"/>
        <rFont val="TH SarabunPSK"/>
        <family val="2"/>
      </rPr>
      <t xml:space="preserve"> ส่งเสริมการพัฒนาสตรี เยาวชนและเด็ก</t>
    </r>
  </si>
  <si>
    <t>แผนการปฏิบัติราชการ ประจำปี 2557</t>
  </si>
  <si>
    <t>ส่วนโยธา</t>
  </si>
  <si>
    <r>
      <rPr>
        <b/>
        <sz val="14"/>
        <color indexed="8"/>
        <rFont val="TH SarabunPSK"/>
        <family val="2"/>
      </rPr>
      <t>แนวทางที่ 4</t>
    </r>
    <r>
      <rPr>
        <sz val="14"/>
        <color indexed="8"/>
        <rFont val="TH SarabunPSK"/>
        <family val="2"/>
      </rPr>
      <t xml:space="preserve"> พัฒนาเพิ่มพูนประสิทธิภาพองค์ความรู้ด้านการศึกษา</t>
    </r>
  </si>
  <si>
    <t>แผนการปฏิบัติราชการ ประจำปี 2558</t>
  </si>
  <si>
    <r>
      <t xml:space="preserve">     </t>
    </r>
    <r>
      <rPr>
        <b/>
        <sz val="14"/>
        <color indexed="10"/>
        <rFont val="TH SarabunPSK"/>
        <family val="2"/>
      </rPr>
      <t>แนวทางที่ 1</t>
    </r>
    <r>
      <rPr>
        <sz val="14"/>
        <color indexed="10"/>
        <rFont val="TH SarabunPSK"/>
        <family val="2"/>
      </rPr>
      <t xml:space="preserve"> พัฒนาและส่งเสริมอาชีพให้แก่ประชาชน ฯ</t>
    </r>
  </si>
  <si>
    <r>
      <t xml:space="preserve">    แนวทางที่ 2 </t>
    </r>
    <r>
      <rPr>
        <sz val="14"/>
        <color indexed="10"/>
        <rFont val="TH SarabunPSK"/>
        <family val="2"/>
      </rPr>
      <t>ส่งเสริมและพัฒนาการท่องเที่ยว</t>
    </r>
  </si>
  <si>
    <r>
      <t xml:space="preserve">แนวทางที่ 1 </t>
    </r>
    <r>
      <rPr>
        <sz val="14"/>
        <color indexed="10"/>
        <rFont val="TH SarabunPSK"/>
        <family val="2"/>
      </rPr>
      <t>สร้างจิตสำนึกและความตระหนักในการจัดการทรัพยากรธรรมชาติและสิ่งแวดล้อม</t>
    </r>
  </si>
  <si>
    <r>
      <t xml:space="preserve">   แนวทางที่ 1 </t>
    </r>
    <r>
      <rPr>
        <sz val="14"/>
        <color indexed="10"/>
        <rFont val="TH SarabunPSK"/>
        <family val="2"/>
      </rPr>
      <t>สนับสนุนกระบวนการประชาสังคมทุกระดับ</t>
    </r>
  </si>
  <si>
    <r>
      <t>แนวทางที่ 2</t>
    </r>
    <r>
      <rPr>
        <sz val="14"/>
        <color indexed="10"/>
        <rFont val="TH SarabunPSK"/>
        <family val="2"/>
      </rPr>
      <t xml:space="preserve"> พัฒนาศักยภาพของบุคลากรให้มีประสิทธิภาพในการปฏิบัติงาน</t>
    </r>
  </si>
  <si>
    <r>
      <t xml:space="preserve">แนวทางที่ 3 </t>
    </r>
    <r>
      <rPr>
        <sz val="14"/>
        <color indexed="10"/>
        <rFont val="TH SarabunPSK"/>
        <family val="2"/>
      </rPr>
      <t>เพิ่มประสิทธิภาพการจัดเก็บและพัฒนารายได้</t>
    </r>
  </si>
  <si>
    <r>
      <t xml:space="preserve">แนวทางที่ 4 </t>
    </r>
    <r>
      <rPr>
        <sz val="14"/>
        <color indexed="10"/>
        <rFont val="TH SarabunPSK"/>
        <family val="2"/>
      </rPr>
      <t xml:space="preserve"> ปรับปรุงพัฒนาสถานที่ วัสดุอุปกรณ์ พร้อมทั้งนำเทคโนโลยีที่ทันสมัยมาใช้บริการประชาชน</t>
    </r>
  </si>
  <si>
    <r>
      <t>แนวทางที่ 5</t>
    </r>
    <r>
      <rPr>
        <sz val="14"/>
        <color indexed="10"/>
        <rFont val="TH SarabunPSK"/>
        <family val="2"/>
      </rPr>
      <t xml:space="preserve"> การจัดทำฐานข้อมูลชุมชน</t>
    </r>
  </si>
  <si>
    <r>
      <t xml:space="preserve">แนวทางที่ 6 </t>
    </r>
    <r>
      <rPr>
        <sz val="14"/>
        <color indexed="10"/>
        <rFont val="TH SarabunPSK"/>
        <family val="2"/>
      </rPr>
      <t>เพิ่มประสิทธิภาพในป้องกันและบรรเทาสาธารณภัย</t>
    </r>
  </si>
  <si>
    <r>
      <t xml:space="preserve">แนวทางที่ 8 </t>
    </r>
    <r>
      <rPr>
        <sz val="14"/>
        <color indexed="10"/>
        <rFont val="TH SarabunPSK"/>
        <family val="2"/>
      </rPr>
      <t>ส่งเสริมการปกครองในระบอบประธิปไตยฯ</t>
    </r>
  </si>
  <si>
    <t>สำนักปลัด อบต.</t>
  </si>
  <si>
    <r>
      <t xml:space="preserve">แนวทางที่ 1 </t>
    </r>
    <r>
      <rPr>
        <sz val="14"/>
        <color indexed="10"/>
        <rFont val="TH SarabunPSK"/>
        <family val="2"/>
      </rPr>
      <t>ส่งเสริมให้ทุกคนได้รับการศึกษาอย่างเสมอภาค</t>
    </r>
  </si>
  <si>
    <r>
      <t xml:space="preserve">แนวทางที่ 2 </t>
    </r>
    <r>
      <rPr>
        <sz val="14"/>
        <color indexed="10"/>
        <rFont val="TH SarabunPSK"/>
        <family val="2"/>
      </rPr>
      <t>ส่งเสริมงานประเพณีวัฒนธรรมในท้องถิ่น</t>
    </r>
  </si>
  <si>
    <r>
      <t xml:space="preserve">แนวทางที่ 3 </t>
    </r>
    <r>
      <rPr>
        <sz val="14"/>
        <color indexed="10"/>
        <rFont val="TH SarabunPSK"/>
        <family val="2"/>
      </rPr>
      <t>ส่งเสริมศาสนา ศิลปและวัฒนธรรม</t>
    </r>
  </si>
  <si>
    <r>
      <t xml:space="preserve">  แนวทางที่ 1 </t>
    </r>
    <r>
      <rPr>
        <sz val="14"/>
        <color indexed="10"/>
        <rFont val="TH SarabunPSK"/>
        <family val="2"/>
      </rPr>
      <t>ส่งเสริมให้ความรู้ในการป้องกันและระงับโรค</t>
    </r>
  </si>
  <si>
    <r>
      <t xml:space="preserve">  แนวทางที่ 2 </t>
    </r>
    <r>
      <rPr>
        <sz val="14"/>
        <color indexed="10"/>
        <rFont val="TH SarabunPSK"/>
        <family val="2"/>
      </rPr>
      <t>ส่งเสริมให้ชุมชนมีสุขภาพร่างกายที่แข็งแรง</t>
    </r>
  </si>
  <si>
    <r>
      <t xml:space="preserve">แนวทางที่ 3 </t>
    </r>
    <r>
      <rPr>
        <sz val="14"/>
        <color indexed="10"/>
        <rFont val="TH SarabunPSK"/>
        <family val="2"/>
      </rPr>
      <t xml:space="preserve">ส่งเสริมศักยภาพผู้นำด้านการสาธารณสุข </t>
    </r>
  </si>
  <si>
    <r>
      <t xml:space="preserve">แนวทางที่ 1 </t>
    </r>
    <r>
      <rPr>
        <sz val="14"/>
        <color indexed="10"/>
        <rFont val="TH SarabunPSK"/>
        <family val="2"/>
      </rPr>
      <t>จัดสวัสดิการสงเคราะห์แก่ประชาชนผู้ด้อยโอกาส</t>
    </r>
  </si>
  <si>
    <r>
      <t xml:space="preserve">แนวทางที่ 2 </t>
    </r>
    <r>
      <rPr>
        <sz val="14"/>
        <color indexed="10"/>
        <rFont val="TH SarabunPSK"/>
        <family val="2"/>
      </rPr>
      <t>ป้องกันและแก้ไขปัญหายาเสพติด</t>
    </r>
  </si>
  <si>
    <r>
      <t>แนวทางที่ 3</t>
    </r>
    <r>
      <rPr>
        <sz val="14"/>
        <color indexed="10"/>
        <rFont val="TH SarabunPSK"/>
        <family val="2"/>
      </rPr>
      <t xml:space="preserve"> ส่งเสริมการพัฒนาสตรี เยาวชนและเด็ก</t>
    </r>
  </si>
  <si>
    <t>รวมเงิน 2 โครงการ</t>
  </si>
  <si>
    <r>
      <t xml:space="preserve">  แนวทางที่ 1 </t>
    </r>
    <r>
      <rPr>
        <sz val="14"/>
        <rFont val="TH SarabunPSK"/>
        <family val="2"/>
      </rPr>
      <t>ส่งเสริมให้ความรู้ในการป้องกันและระงับโรค</t>
    </r>
  </si>
  <si>
    <r>
      <t xml:space="preserve">  แนวทางที่ 2 </t>
    </r>
    <r>
      <rPr>
        <sz val="14"/>
        <rFont val="TH SarabunPSK"/>
        <family val="2"/>
      </rPr>
      <t>ส่งเสริมให้ชุมชนมีสุขภาพร่างกายที่แข็งแรง</t>
    </r>
  </si>
  <si>
    <r>
      <t xml:space="preserve">แนวทางที่ 3 </t>
    </r>
    <r>
      <rPr>
        <sz val="14"/>
        <rFont val="TH SarabunPSK"/>
        <family val="2"/>
      </rPr>
      <t xml:space="preserve">ส่งเสริมศักยภาพผู้นำด้านการสาธารณสุข </t>
    </r>
  </si>
  <si>
    <r>
      <t xml:space="preserve">แนวทางที่ 1 </t>
    </r>
    <r>
      <rPr>
        <sz val="14"/>
        <rFont val="TH SarabunPSK"/>
        <family val="2"/>
      </rPr>
      <t>จัดสวัสดิการสงเคราะห์แก่ประชาชนผู้ด้อยโอกาส</t>
    </r>
  </si>
  <si>
    <r>
      <t xml:space="preserve">แนวทางที่ 2 </t>
    </r>
    <r>
      <rPr>
        <sz val="14"/>
        <rFont val="TH SarabunPSK"/>
        <family val="2"/>
      </rPr>
      <t>ป้องกันและแก้ไขปัญหายาเสพติด</t>
    </r>
  </si>
  <si>
    <r>
      <t>แนวทางที่ 3</t>
    </r>
    <r>
      <rPr>
        <sz val="14"/>
        <rFont val="TH SarabunPSK"/>
        <family val="2"/>
      </rPr>
      <t xml:space="preserve"> ส่งเสริมการพัฒนาสตรี เยาวชนและเด็ก</t>
    </r>
  </si>
  <si>
    <r>
      <t xml:space="preserve">แนวทางที่ 1 </t>
    </r>
    <r>
      <rPr>
        <sz val="14"/>
        <rFont val="TH SarabunPSK"/>
        <family val="2"/>
      </rPr>
      <t>ส่งเสริมให้ทุกคนได้รับการศึกษาอย่างเสมอภาค</t>
    </r>
  </si>
  <si>
    <r>
      <t xml:space="preserve">แนวทางที่ 2 </t>
    </r>
    <r>
      <rPr>
        <sz val="14"/>
        <rFont val="TH SarabunPSK"/>
        <family val="2"/>
      </rPr>
      <t>ส่งเสริมงานประเพณีวัฒนธรรมในท้องถิ่น</t>
    </r>
  </si>
  <si>
    <r>
      <t xml:space="preserve">แนวทางที่ 3 </t>
    </r>
    <r>
      <rPr>
        <sz val="14"/>
        <rFont val="TH SarabunPSK"/>
        <family val="2"/>
      </rPr>
      <t>ส่งเสริมศาสนา ศิลปและวัฒนธรรม</t>
    </r>
  </si>
  <si>
    <r>
      <t xml:space="preserve">แนวทางที่ 1 </t>
    </r>
    <r>
      <rPr>
        <sz val="14"/>
        <rFont val="TH SarabunPSK"/>
        <family val="2"/>
      </rPr>
      <t>สร้างจิตสำนึกและความตระหนักในการจัดการทรัพยากรธรรมชาติและสิ่งแวดล้อม</t>
    </r>
  </si>
  <si>
    <r>
      <t xml:space="preserve">   แนวทางที่ 1 </t>
    </r>
    <r>
      <rPr>
        <sz val="14"/>
        <rFont val="TH SarabunPSK"/>
        <family val="2"/>
      </rPr>
      <t>สนับสนุนกระบวนการประชาสังคมทุกระดับ</t>
    </r>
  </si>
  <si>
    <r>
      <t>แนวทางที่ 2</t>
    </r>
    <r>
      <rPr>
        <sz val="14"/>
        <rFont val="TH SarabunPSK"/>
        <family val="2"/>
      </rPr>
      <t xml:space="preserve"> พัฒนาศักยภาพของบุคลากรให้มีประสิทธิภาพในการปฏิบัติงาน</t>
    </r>
  </si>
  <si>
    <r>
      <t xml:space="preserve">แนวทางที่ 3 </t>
    </r>
    <r>
      <rPr>
        <sz val="14"/>
        <rFont val="TH SarabunPSK"/>
        <family val="2"/>
      </rPr>
      <t>เพิ่มประสิทธิภาพการจัดเก็บและพัฒนารายได้</t>
    </r>
  </si>
  <si>
    <r>
      <t>แนวทางที่ 5</t>
    </r>
    <r>
      <rPr>
        <sz val="14"/>
        <rFont val="TH SarabunPSK"/>
        <family val="2"/>
      </rPr>
      <t xml:space="preserve"> การจัดทำฐานข้อมูลชุมชน</t>
    </r>
  </si>
  <si>
    <r>
      <t xml:space="preserve">แนวทางที่ 6 </t>
    </r>
    <r>
      <rPr>
        <sz val="14"/>
        <rFont val="TH SarabunPSK"/>
        <family val="2"/>
      </rPr>
      <t>เพิ่มประสิทธิภาพในป้องกันและบรรเทาสาธารณภัย</t>
    </r>
  </si>
  <si>
    <r>
      <t xml:space="preserve">แนวทางที่ 8 </t>
    </r>
    <r>
      <rPr>
        <sz val="14"/>
        <rFont val="TH SarabunPSK"/>
        <family val="2"/>
      </rPr>
      <t>ส่งเสริมการปกครองในระบอบประธิปไตยฯ</t>
    </r>
  </si>
  <si>
    <t>กองช่าง</t>
  </si>
  <si>
    <r>
      <t xml:space="preserve">แนวทางที่ 1 </t>
    </r>
    <r>
      <rPr>
        <sz val="14"/>
        <rFont val="TH SarabunPSK"/>
        <family val="2"/>
      </rPr>
      <t>สนับสนุนกระบวนการประชาสังคมทุกระดับ</t>
    </r>
  </si>
  <si>
    <t>แผนการปฏิบัติราชการ ประจำปี 2559</t>
  </si>
  <si>
    <t>กองสวัสดิการสังคม</t>
  </si>
  <si>
    <r>
      <t xml:space="preserve">แนวทางที่ 4 </t>
    </r>
    <r>
      <rPr>
        <sz val="14"/>
        <rFont val="TH SarabunPSK"/>
        <family val="2"/>
      </rPr>
      <t>พัฒนาเพิ่มพูนประสิทธิภาพองค์ความรู้ด้านการศึกษา</t>
    </r>
  </si>
  <si>
    <t>กองคลัง อบต.</t>
  </si>
  <si>
    <t>กองช่าง อบต.</t>
  </si>
  <si>
    <t>สำนักปลัด/                 กองคลัง อบต.</t>
  </si>
  <si>
    <t>ยุทธศาสตร์/แนวทางการพัฒนา</t>
  </si>
  <si>
    <t>แผนการปฏิบัติราชการ ประจำปี 2560</t>
  </si>
  <si>
    <t xml:space="preserve">        หน่วยงาน         รับผิดชอบหลัก</t>
  </si>
  <si>
    <t>1. ยุทธศาสตร์การพัฒนาด้านโครงสร้างพื้นฐาน</t>
  </si>
  <si>
    <r>
      <t xml:space="preserve">   </t>
    </r>
    <r>
      <rPr>
        <sz val="14"/>
        <rFont val="TH SarabunPSK"/>
        <family val="2"/>
      </rPr>
      <t>1.1 แนวทางพัฒนางานคมนาคมและการขนส่ง ก่อสร้างปรับปรุง ซ่อมแซม บำรุงรักษา งานทาง งานสะพานและท่อเหลี่ยม งานอาคาร และพัฒนาระบบจราจร</t>
    </r>
  </si>
  <si>
    <r>
      <t xml:space="preserve">   </t>
    </r>
    <r>
      <rPr>
        <sz val="14"/>
        <rFont val="TH SarabunPSK"/>
        <family val="2"/>
      </rPr>
      <t>1.3 แนวทางออกแบบวางแผนด้านการผังเมือง ผังเมืองเฉพาะ และป้องกันการบุกรุกที่สาธารณประโยชน์</t>
    </r>
  </si>
  <si>
    <t>2. ยุทธศาสตร์การพัฒนาด้านการส่งเสริมคุณภาพชีวิต</t>
  </si>
  <si>
    <t xml:space="preserve">     2.1 แนวทางส่งเสริมเศรษฐกิจและอาชีพให้ประชาชน</t>
  </si>
  <si>
    <r>
      <t xml:space="preserve">   </t>
    </r>
    <r>
      <rPr>
        <sz val="14"/>
        <rFont val="TH SarabunPSK"/>
        <family val="2"/>
      </rPr>
      <t xml:space="preserve"> 2.3 แนวทางส่งเสริมและพัฒนาการศึกษา  </t>
    </r>
  </si>
  <si>
    <r>
      <t xml:space="preserve">    </t>
    </r>
    <r>
      <rPr>
        <sz val="14"/>
        <rFont val="TH SarabunPSK"/>
        <family val="2"/>
      </rPr>
      <t>2.4 แนวทางส่งเสริมและพัฒนาการสาธารณสุข</t>
    </r>
  </si>
  <si>
    <t xml:space="preserve">     2.5 แนวทางส่งเสริมกีฬาและนันทนาการ</t>
  </si>
  <si>
    <t xml:space="preserve">     2.6 แนวทางส่งเสริมการพัฒนาสตรี เด็ก เยาวชน ผู้สูงอายุ และผู้พิการ</t>
  </si>
  <si>
    <t>3. ยุทธศาสตร์การพัฒนาด้านการจัดระเบียบชุมชน สังคมและการรักษาความสงบเรียบร้อย</t>
  </si>
  <si>
    <r>
      <t xml:space="preserve">   </t>
    </r>
    <r>
      <rPr>
        <sz val="14"/>
        <rFont val="TH SarabunPSK"/>
        <family val="2"/>
      </rPr>
      <t xml:space="preserve"> 3.1 แนวทางส่งเสริมและเพิ่มประสิทธิภาพการรักษาความสงบเรียบร้อย</t>
    </r>
  </si>
  <si>
    <r>
      <t xml:space="preserve">    </t>
    </r>
    <r>
      <rPr>
        <sz val="14"/>
        <rFont val="TH SarabunPSK"/>
        <family val="2"/>
      </rPr>
      <t>3.3 แนวทางป้องกันและแก้ไขปัญหายาเสพติด</t>
    </r>
  </si>
  <si>
    <r>
      <t xml:space="preserve">   </t>
    </r>
    <r>
      <rPr>
        <sz val="14"/>
        <rFont val="TH SarabunPSK"/>
        <family val="2"/>
      </rPr>
      <t>1.2 แนวทางพัฒนาระบบสาธารณูปโภค ระบบไฟฟ้า-ประปา แหล่งน้ำ         คูคลอง และระบบชลประทาน</t>
    </r>
  </si>
  <si>
    <r>
      <t xml:space="preserve">    </t>
    </r>
    <r>
      <rPr>
        <sz val="14"/>
        <rFont val="TH SarabunPSK"/>
        <family val="2"/>
      </rPr>
      <t>3.2 แนวทางส่งเสริมและเพิ่มประสิทธิภาพการป้องกันและ                       บรรเทาสาธารณภัย</t>
    </r>
  </si>
  <si>
    <t>4. ยุทธศาสตร์ด้านการวางแผนการส่งเสริมการลงทุน พาณิชยกรรม เศรษฐกิจพอเพียง และการท่องเที่ยว</t>
  </si>
  <si>
    <t>5. ยุทธศาสตร์การพัฒนาด้านการบริหารจัดการและการอนุรักษ์ทรัพยากรธรรมชาติและสิ่งแวดล้อม</t>
  </si>
  <si>
    <r>
      <t xml:space="preserve">  </t>
    </r>
    <r>
      <rPr>
        <sz val="14"/>
        <rFont val="TH SarabunPSK"/>
        <family val="2"/>
      </rPr>
      <t xml:space="preserve"> 5.1 แนวทางป้องกันและอนุรักษ์ทรัพยากรธรรมชาติและสิ่งแวดล้อม</t>
    </r>
  </si>
  <si>
    <t>5.2 แนวทางส่งเสริมและพัฒนาการจัดการขยะในชุมชน</t>
  </si>
  <si>
    <t>6. ยุทธศาสตร์การพัฒนาด้านการศาสนา ศิลปะ วัฒนธรรม จาริตประเพณี และภูมิปัญญาท้องถิ่น</t>
  </si>
  <si>
    <t>6.1 แนวทางส่งเสริมเผยแพร่ และอนุรักษ์ ศาสนา ศิลปวัฒนธรรม           จารีตประเพณี และภูมิปัญญาท้องถิ่น โบราณสถาน โบราณวัตถุ</t>
  </si>
  <si>
    <t>7. ยุทธศาสตร์การพัฒนากระบวนการบริหารจัดการที่ดีในองค์กรและ         การมีส่วนร่วมของประชาชน</t>
  </si>
  <si>
    <r>
      <t xml:space="preserve">   </t>
    </r>
    <r>
      <rPr>
        <sz val="14"/>
        <rFont val="TH SarabunPSK"/>
        <family val="2"/>
      </rPr>
      <t>7.1 แนวทางพัฒนาการบริหารจัดการที่ดีในองค์กร</t>
    </r>
  </si>
  <si>
    <r>
      <t xml:space="preserve"> </t>
    </r>
    <r>
      <rPr>
        <sz val="14"/>
        <rFont val="TH SarabunPSK"/>
        <family val="2"/>
      </rPr>
      <t xml:space="preserve">   7.2 แนวทางส่งเสริมการมีส่วนร่วมของประชาชน และการป้องกันการทุจริต</t>
    </r>
  </si>
  <si>
    <t xml:space="preserve"> 7.3 แนวทางพัฒนาบุคลากรในองค์กร และนอกองค์กร</t>
  </si>
  <si>
    <t xml:space="preserve"> 7.4 แนวทางปรับปรุงและพัฒนาเครื่องมือเครื่องใช้ และสถานที่ปฏิบัติงาน</t>
  </si>
  <si>
    <t xml:space="preserve"> 7.5 แนวทางส่งเสริมความรู้ความเข้าใจเกี่ยวกับกิจการท้องถิ่น</t>
  </si>
  <si>
    <t xml:space="preserve"> 7.6 แนวทางเพิ่มประสิทธิภาพงานด้านการปรับปรุงและพัฒนารายได้</t>
  </si>
  <si>
    <t xml:space="preserve"> 7.8 แนวทางสนับสนุนกระบวนการประชาสังคมทุกระดับ</t>
  </si>
  <si>
    <t xml:space="preserve"> 7.7 แนวทางส่งเสริมค่านิยม 12 ประการ</t>
  </si>
  <si>
    <r>
      <t xml:space="preserve">   </t>
    </r>
    <r>
      <rPr>
        <sz val="14"/>
        <color indexed="8"/>
        <rFont val="TH SarabunPSK"/>
        <family val="2"/>
      </rPr>
      <t>4.1 แนวทางการส่งเสริมการลงทุน</t>
    </r>
  </si>
  <si>
    <r>
      <t xml:space="preserve">   </t>
    </r>
    <r>
      <rPr>
        <sz val="14"/>
        <color indexed="8"/>
        <rFont val="TH SarabunPSK"/>
        <family val="2"/>
      </rPr>
      <t>4.2 แนวทางส่งเสิรมการพาณิชยกรรม</t>
    </r>
  </si>
  <si>
    <t xml:space="preserve">    4.3 แนวทางส่งเสริมเศรษฐกิจพอเพียง</t>
  </si>
  <si>
    <t xml:space="preserve">    4.4 แนวทางส่งเสริมและพัฒนาการท่องเที่ยว</t>
  </si>
  <si>
    <t>5.3 แนวทางส่งเสริมให้เกิดการผลิต การบริการ การบริโภค เป็นมิตรกับสิ่งแวดล้อม</t>
  </si>
  <si>
    <r>
      <t xml:space="preserve">   </t>
    </r>
    <r>
      <rPr>
        <sz val="14"/>
        <rFont val="TH SarabunPSK"/>
        <family val="2"/>
      </rPr>
      <t xml:space="preserve"> 2.2 แนวทางส่งเสริมการจัดสวัสดิการสังคม (ผู้สูงอายุ/คนพิการ/ผู้ด้อยโอกาส/ผู้ป่วยเอดส์)</t>
    </r>
  </si>
  <si>
    <t>แบบ ผด.01</t>
  </si>
  <si>
    <t>บัญชีสรุปจำนวนโครงการพัฒนาท้องถิ่น กิจกรรมและงบประมาณ</t>
  </si>
  <si>
    <t>3. ยุทธศาสตร์การพัฒนาด้านการจัดระเบียบชุมชน สังคม และการรักษาความสงบเรียบร้อย</t>
  </si>
  <si>
    <t>7. ยุทธศาสตร์การพัฒนาด้านการบริหารจัดการที่ดีในองค์กรและการมีส่วนร่วมของประชาชน</t>
  </si>
  <si>
    <t xml:space="preserve">     2.1แผนงานสร้างความเข้มแข็งของชุมชน</t>
  </si>
  <si>
    <r>
      <t xml:space="preserve">   </t>
    </r>
    <r>
      <rPr>
        <sz val="14"/>
        <rFont val="TH SarabunPSK"/>
        <family val="2"/>
      </rPr>
      <t xml:space="preserve"> 2.2 แผนงานงบกลาง</t>
    </r>
  </si>
  <si>
    <r>
      <t xml:space="preserve">    </t>
    </r>
    <r>
      <rPr>
        <sz val="14"/>
        <rFont val="TH SarabunPSK"/>
        <family val="2"/>
      </rPr>
      <t>2.3 แผนงานการศึกษา</t>
    </r>
  </si>
  <si>
    <t xml:space="preserve">     2.4 แผนงานศาสนา วัฒนธรรม และนันทนาการ</t>
  </si>
  <si>
    <t xml:space="preserve">     2.5 แผนงานสาธารณสุข</t>
  </si>
  <si>
    <r>
      <t xml:space="preserve">   </t>
    </r>
    <r>
      <rPr>
        <sz val="14"/>
        <rFont val="TH SarabunPSK"/>
        <family val="2"/>
      </rPr>
      <t xml:space="preserve"> 3.1 แผนงานรักษาความสงบภายใน</t>
    </r>
  </si>
  <si>
    <r>
      <t xml:space="preserve">  </t>
    </r>
    <r>
      <rPr>
        <sz val="14"/>
        <rFont val="TH SarabunPSK"/>
        <family val="2"/>
      </rPr>
      <t xml:space="preserve"> 5.1 แผนงานเคหะและชุมชน</t>
    </r>
  </si>
  <si>
    <t>5.2 แผนงานสร้างความเข้มแข็งของชุมชน</t>
  </si>
  <si>
    <t>6.1 แผนงานศาสนา วัฒนธรรม และนันทนาการ</t>
  </si>
  <si>
    <r>
      <t xml:space="preserve">   </t>
    </r>
    <r>
      <rPr>
        <sz val="14"/>
        <rFont val="TH SarabunPSK"/>
        <family val="2"/>
      </rPr>
      <t>7.1 แผนงานบริหารงานทั่วไป</t>
    </r>
  </si>
  <si>
    <r>
      <t xml:space="preserve"> </t>
    </r>
    <r>
      <rPr>
        <sz val="14"/>
        <rFont val="TH SarabunPSK"/>
        <family val="2"/>
      </rPr>
      <t xml:space="preserve">   7.2 แผนงานสร้างความเข้มแข็งของชุมชน</t>
    </r>
  </si>
  <si>
    <t>แผนดำเนินงาน ประจำปีงบประมาณ พ.ศ. 2562</t>
  </si>
  <si>
    <r>
      <t xml:space="preserve">   </t>
    </r>
    <r>
      <rPr>
        <sz val="14"/>
        <rFont val="TH SarabunPSK"/>
        <family val="2"/>
      </rPr>
      <t>1.1 แผนงานอุตสาหกรรมและการโยธา</t>
    </r>
  </si>
  <si>
    <t xml:space="preserve"> กองช่าง</t>
  </si>
  <si>
    <t xml:space="preserve">    3.2 แผนงานสร้างความเข้มแข็งของชุมชน</t>
  </si>
  <si>
    <r>
      <t xml:space="preserve">   </t>
    </r>
    <r>
      <rPr>
        <sz val="14"/>
        <rFont val="TH SarabunPSK"/>
        <family val="2"/>
      </rPr>
      <t>4.1 แผนงานศาสนา วัฒนธรรม และนันทนาการ</t>
    </r>
  </si>
  <si>
    <t>5.3 แผนงานการเกษตร</t>
  </si>
  <si>
    <t>สำนักงานปลัด</t>
  </si>
  <si>
    <t xml:space="preserve">สำนักงานปลัด </t>
  </si>
  <si>
    <t xml:space="preserve">สำนักงานาปลัด 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</si>
</sst>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0000000"/>
    <numFmt numFmtId="193" formatCode="0.0"/>
    <numFmt numFmtId="194" formatCode="0.000000000"/>
    <numFmt numFmtId="195" formatCode="_-* #,##0.0_-;\-* #,##0.0_-;_-* &quot;-&quot;??_-;_-@_-"/>
    <numFmt numFmtId="196" formatCode="_-* #,##0_-;\-* #,##0_-;_-* &quot;-&quot;??_-;_-@_-"/>
    <numFmt numFmtId="197" formatCode="&quot;ใช่&quot;;&quot;ใช่&quot;;&quot;ไม่ใช่&quot;"/>
    <numFmt numFmtId="198" formatCode="&quot;จริง&quot;;&quot;จริง&quot;;&quot;เท็จ&quot;"/>
    <numFmt numFmtId="199" formatCode="&quot;เปิด&quot;;&quot;เปิด&quot;;&quot;ปิด&quot;"/>
    <numFmt numFmtId="200" formatCode="[$€-2]\ #,##0.00_);[Red]\([$€-2]\ #,##0.00\)"/>
    <numFmt numFmtId="201" formatCode="#,##0.0"/>
  </numFmts>
  <fonts count="54">
    <font>
      <sz val="14"/>
      <name val="Cordia New"/>
      <family val="0"/>
    </font>
    <font>
      <sz val="8"/>
      <name val="Cordia New"/>
      <family val="0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u val="single"/>
      <sz val="14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u val="single"/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7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4"/>
      <color rgb="FF00B050"/>
      <name val="TH SarabunPSK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2" fontId="3" fillId="0" borderId="10" xfId="0" applyNumberFormat="1" applyFont="1" applyBorder="1" applyAlignment="1">
      <alignment horizontal="center" vertical="top"/>
    </xf>
    <xf numFmtId="2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 vertical="top"/>
    </xf>
    <xf numFmtId="2" fontId="2" fillId="0" borderId="14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vertical="top"/>
    </xf>
    <xf numFmtId="0" fontId="2" fillId="0" borderId="11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45" applyFont="1">
      <alignment/>
      <protection/>
    </xf>
    <xf numFmtId="0" fontId="2" fillId="0" borderId="12" xfId="45" applyFont="1" applyBorder="1" applyAlignment="1">
      <alignment horizontal="center" vertical="center" wrapText="1"/>
      <protection/>
    </xf>
    <xf numFmtId="0" fontId="2" fillId="0" borderId="10" xfId="45" applyFont="1" applyBorder="1" applyAlignment="1">
      <alignment wrapText="1"/>
      <protection/>
    </xf>
    <xf numFmtId="0" fontId="3" fillId="0" borderId="10" xfId="45" applyFont="1" applyBorder="1" applyAlignment="1" quotePrefix="1">
      <alignment horizontal="center" vertical="top"/>
      <protection/>
    </xf>
    <xf numFmtId="0" fontId="3" fillId="0" borderId="10" xfId="45" applyFont="1" applyBorder="1">
      <alignment/>
      <protection/>
    </xf>
    <xf numFmtId="0" fontId="3" fillId="0" borderId="10" xfId="45" applyFont="1" applyBorder="1" applyAlignment="1">
      <alignment horizontal="center"/>
      <protection/>
    </xf>
    <xf numFmtId="0" fontId="2" fillId="0" borderId="15" xfId="45" applyFont="1" applyBorder="1" applyAlignment="1">
      <alignment horizontal="left" vertical="top" wrapText="1" indent="1"/>
      <protection/>
    </xf>
    <xf numFmtId="0" fontId="3" fillId="0" borderId="15" xfId="45" applyFont="1" applyBorder="1" applyAlignment="1">
      <alignment horizontal="center" vertical="top" wrapText="1"/>
      <protection/>
    </xf>
    <xf numFmtId="0" fontId="3" fillId="0" borderId="0" xfId="45" applyFont="1" applyAlignment="1">
      <alignment vertical="top" wrapText="1"/>
      <protection/>
    </xf>
    <xf numFmtId="196" fontId="3" fillId="0" borderId="15" xfId="38" applyNumberFormat="1" applyFont="1" applyBorder="1" applyAlignment="1">
      <alignment vertical="top" wrapText="1"/>
    </xf>
    <xf numFmtId="0" fontId="3" fillId="0" borderId="15" xfId="45" applyFont="1" applyBorder="1" applyAlignment="1">
      <alignment vertical="top" wrapText="1"/>
      <protection/>
    </xf>
    <xf numFmtId="0" fontId="2" fillId="0" borderId="12" xfId="45" applyFont="1" applyBorder="1" applyAlignment="1">
      <alignment horizontal="center" wrapText="1"/>
      <protection/>
    </xf>
    <xf numFmtId="3" fontId="2" fillId="0" borderId="12" xfId="45" applyNumberFormat="1" applyFont="1" applyBorder="1">
      <alignment/>
      <protection/>
    </xf>
    <xf numFmtId="0" fontId="2" fillId="0" borderId="0" xfId="45" applyFont="1">
      <alignment/>
      <protection/>
    </xf>
    <xf numFmtId="0" fontId="3" fillId="0" borderId="15" xfId="45" applyFont="1" applyBorder="1" applyAlignment="1">
      <alignment horizontal="center" vertical="top"/>
      <protection/>
    </xf>
    <xf numFmtId="3" fontId="3" fillId="0" borderId="15" xfId="45" applyNumberFormat="1" applyFont="1" applyBorder="1" applyAlignment="1">
      <alignment vertical="top"/>
      <protection/>
    </xf>
    <xf numFmtId="0" fontId="3" fillId="0" borderId="12" xfId="45" applyFont="1" applyBorder="1">
      <alignment/>
      <protection/>
    </xf>
    <xf numFmtId="0" fontId="2" fillId="0" borderId="10" xfId="45" applyFont="1" applyBorder="1" applyAlignment="1">
      <alignment horizontal="center"/>
      <protection/>
    </xf>
    <xf numFmtId="3" fontId="2" fillId="0" borderId="10" xfId="45" applyNumberFormat="1" applyFont="1" applyBorder="1">
      <alignment/>
      <protection/>
    </xf>
    <xf numFmtId="0" fontId="3" fillId="0" borderId="13" xfId="45" applyFont="1" applyBorder="1" applyAlignment="1">
      <alignment vertical="top" wrapText="1"/>
      <protection/>
    </xf>
    <xf numFmtId="0" fontId="2" fillId="0" borderId="15" xfId="45" applyFont="1" applyBorder="1" applyAlignment="1">
      <alignment wrapText="1"/>
      <protection/>
    </xf>
    <xf numFmtId="0" fontId="2" fillId="0" borderId="11" xfId="45" applyFont="1" applyBorder="1" applyAlignment="1">
      <alignment horizontal="center" wrapText="1"/>
      <protection/>
    </xf>
    <xf numFmtId="0" fontId="2" fillId="0" borderId="11" xfId="45" applyFont="1" applyBorder="1" applyAlignment="1">
      <alignment horizontal="center"/>
      <protection/>
    </xf>
    <xf numFmtId="0" fontId="3" fillId="0" borderId="11" xfId="45" applyFont="1" applyBorder="1">
      <alignment/>
      <protection/>
    </xf>
    <xf numFmtId="196" fontId="2" fillId="0" borderId="11" xfId="36" applyNumberFormat="1" applyFont="1" applyBorder="1" applyAlignment="1">
      <alignment horizontal="right"/>
    </xf>
    <xf numFmtId="3" fontId="2" fillId="0" borderId="12" xfId="45" applyNumberFormat="1" applyFont="1" applyBorder="1" applyAlignment="1">
      <alignment horizontal="center"/>
      <protection/>
    </xf>
    <xf numFmtId="3" fontId="2" fillId="0" borderId="11" xfId="0" applyNumberFormat="1" applyFont="1" applyBorder="1" applyAlignment="1">
      <alignment horizontal="right"/>
    </xf>
    <xf numFmtId="0" fontId="2" fillId="0" borderId="13" xfId="45" applyFont="1" applyBorder="1">
      <alignment/>
      <protection/>
    </xf>
    <xf numFmtId="0" fontId="3" fillId="0" borderId="16" xfId="45" applyFont="1" applyBorder="1" applyAlignment="1">
      <alignment horizontal="center"/>
      <protection/>
    </xf>
    <xf numFmtId="3" fontId="3" fillId="0" borderId="16" xfId="45" applyNumberFormat="1" applyFont="1" applyBorder="1">
      <alignment/>
      <protection/>
    </xf>
    <xf numFmtId="0" fontId="3" fillId="0" borderId="15" xfId="45" applyFont="1" applyBorder="1" applyAlignment="1">
      <alignment horizontal="center" vertical="justify"/>
      <protection/>
    </xf>
    <xf numFmtId="0" fontId="48" fillId="0" borderId="10" xfId="45" applyFont="1" applyBorder="1" applyAlignment="1">
      <alignment wrapText="1"/>
      <protection/>
    </xf>
    <xf numFmtId="0" fontId="49" fillId="0" borderId="10" xfId="45" applyFont="1" applyBorder="1" applyAlignment="1">
      <alignment horizontal="center"/>
      <protection/>
    </xf>
    <xf numFmtId="0" fontId="49" fillId="0" borderId="10" xfId="45" applyFont="1" applyBorder="1">
      <alignment/>
      <protection/>
    </xf>
    <xf numFmtId="0" fontId="49" fillId="0" borderId="0" xfId="45" applyFont="1">
      <alignment/>
      <protection/>
    </xf>
    <xf numFmtId="0" fontId="48" fillId="0" borderId="15" xfId="45" applyFont="1" applyBorder="1" applyAlignment="1">
      <alignment horizontal="left" vertical="top" wrapText="1" indent="1"/>
      <protection/>
    </xf>
    <xf numFmtId="0" fontId="49" fillId="0" borderId="15" xfId="45" applyFont="1" applyBorder="1" applyAlignment="1">
      <alignment horizontal="center" vertical="top" wrapText="1"/>
      <protection/>
    </xf>
    <xf numFmtId="3" fontId="49" fillId="0" borderId="15" xfId="45" applyNumberFormat="1" applyFont="1" applyBorder="1" applyAlignment="1">
      <alignment vertical="top" wrapText="1"/>
      <protection/>
    </xf>
    <xf numFmtId="0" fontId="49" fillId="0" borderId="15" xfId="45" applyFont="1" applyBorder="1" applyAlignment="1">
      <alignment vertical="top" wrapText="1"/>
      <protection/>
    </xf>
    <xf numFmtId="0" fontId="49" fillId="0" borderId="0" xfId="45" applyFont="1" applyAlignment="1">
      <alignment vertical="top" wrapText="1"/>
      <protection/>
    </xf>
    <xf numFmtId="0" fontId="48" fillId="0" borderId="10" xfId="45" applyFont="1" applyBorder="1" applyAlignment="1">
      <alignment horizontal="left" vertical="top" wrapText="1" indent="1"/>
      <protection/>
    </xf>
    <xf numFmtId="0" fontId="49" fillId="0" borderId="10" xfId="45" applyFont="1" applyBorder="1" applyAlignment="1">
      <alignment horizontal="center" vertical="top" wrapText="1"/>
      <protection/>
    </xf>
    <xf numFmtId="3" fontId="49" fillId="0" borderId="10" xfId="45" applyNumberFormat="1" applyFont="1" applyBorder="1" applyAlignment="1">
      <alignment vertical="top" wrapText="1"/>
      <protection/>
    </xf>
    <xf numFmtId="0" fontId="48" fillId="0" borderId="17" xfId="45" applyFont="1" applyBorder="1" applyAlignment="1">
      <alignment horizontal="left" vertical="top" wrapText="1" indent="1"/>
      <protection/>
    </xf>
    <xf numFmtId="0" fontId="49" fillId="0" borderId="17" xfId="45" applyFont="1" applyBorder="1" applyAlignment="1">
      <alignment horizontal="center" vertical="top" wrapText="1"/>
      <protection/>
    </xf>
    <xf numFmtId="3" fontId="49" fillId="0" borderId="17" xfId="45" applyNumberFormat="1" applyFont="1" applyBorder="1" applyAlignment="1">
      <alignment vertical="top" wrapText="1"/>
      <protection/>
    </xf>
    <xf numFmtId="0" fontId="49" fillId="0" borderId="17" xfId="45" applyFont="1" applyBorder="1" applyAlignment="1">
      <alignment vertical="top" wrapText="1"/>
      <protection/>
    </xf>
    <xf numFmtId="0" fontId="49" fillId="0" borderId="15" xfId="45" applyFont="1" applyBorder="1" applyAlignment="1">
      <alignment horizontal="left" vertical="top" wrapText="1" indent="1"/>
      <protection/>
    </xf>
    <xf numFmtId="0" fontId="48" fillId="0" borderId="18" xfId="45" applyFont="1" applyBorder="1" applyAlignment="1">
      <alignment horizontal="left" vertical="top" wrapText="1" indent="1"/>
      <protection/>
    </xf>
    <xf numFmtId="0" fontId="49" fillId="0" borderId="10" xfId="45" applyFont="1" applyBorder="1" applyAlignment="1">
      <alignment horizontal="center" vertical="justify"/>
      <protection/>
    </xf>
    <xf numFmtId="0" fontId="48" fillId="0" borderId="12" xfId="45" applyFont="1" applyBorder="1" applyAlignment="1">
      <alignment horizontal="center" wrapText="1"/>
      <protection/>
    </xf>
    <xf numFmtId="0" fontId="48" fillId="0" borderId="12" xfId="0" applyFont="1" applyBorder="1" applyAlignment="1">
      <alignment horizontal="center"/>
    </xf>
    <xf numFmtId="2" fontId="48" fillId="0" borderId="12" xfId="0" applyNumberFormat="1" applyFont="1" applyBorder="1" applyAlignment="1">
      <alignment horizontal="center"/>
    </xf>
    <xf numFmtId="3" fontId="48" fillId="0" borderId="12" xfId="0" applyNumberFormat="1" applyFont="1" applyBorder="1" applyAlignment="1">
      <alignment horizontal="right"/>
    </xf>
    <xf numFmtId="0" fontId="48" fillId="0" borderId="19" xfId="45" applyFont="1" applyBorder="1" applyAlignment="1">
      <alignment wrapText="1"/>
      <protection/>
    </xf>
    <xf numFmtId="0" fontId="49" fillId="0" borderId="14" xfId="45" applyFont="1" applyBorder="1">
      <alignment/>
      <protection/>
    </xf>
    <xf numFmtId="0" fontId="48" fillId="0" borderId="10" xfId="45" applyFont="1" applyBorder="1" applyAlignment="1">
      <alignment horizontal="left" vertical="top" wrapText="1"/>
      <protection/>
    </xf>
    <xf numFmtId="2" fontId="49" fillId="0" borderId="15" xfId="45" applyNumberFormat="1" applyFont="1" applyBorder="1" applyAlignment="1">
      <alignment horizontal="center" vertical="top"/>
      <protection/>
    </xf>
    <xf numFmtId="0" fontId="48" fillId="0" borderId="13" xfId="45" applyFont="1" applyBorder="1" applyAlignment="1">
      <alignment horizontal="left" vertical="top" wrapText="1" indent="1"/>
      <protection/>
    </xf>
    <xf numFmtId="0" fontId="49" fillId="0" borderId="13" xfId="45" applyFont="1" applyBorder="1" applyAlignment="1">
      <alignment horizontal="center" vertical="top"/>
      <protection/>
    </xf>
    <xf numFmtId="2" fontId="49" fillId="0" borderId="13" xfId="45" applyNumberFormat="1" applyFont="1" applyBorder="1" applyAlignment="1">
      <alignment horizontal="center" vertical="top"/>
      <protection/>
    </xf>
    <xf numFmtId="3" fontId="49" fillId="0" borderId="13" xfId="45" applyNumberFormat="1" applyFont="1" applyBorder="1" applyAlignment="1">
      <alignment vertical="top"/>
      <protection/>
    </xf>
    <xf numFmtId="0" fontId="49" fillId="0" borderId="13" xfId="45" applyFont="1" applyBorder="1" applyAlignment="1">
      <alignment vertical="top" wrapText="1"/>
      <protection/>
    </xf>
    <xf numFmtId="0" fontId="49" fillId="0" borderId="15" xfId="45" applyFont="1" applyBorder="1" applyAlignment="1">
      <alignment horizontal="center" vertical="top"/>
      <protection/>
    </xf>
    <xf numFmtId="3" fontId="49" fillId="0" borderId="15" xfId="45" applyNumberFormat="1" applyFont="1" applyBorder="1" applyAlignment="1">
      <alignment vertical="top"/>
      <protection/>
    </xf>
    <xf numFmtId="0" fontId="49" fillId="0" borderId="10" xfId="45" applyFont="1" applyBorder="1" applyAlignment="1">
      <alignment horizontal="center" vertical="top"/>
      <protection/>
    </xf>
    <xf numFmtId="2" fontId="49" fillId="0" borderId="10" xfId="45" applyNumberFormat="1" applyFont="1" applyBorder="1" applyAlignment="1">
      <alignment horizontal="center" vertical="top"/>
      <protection/>
    </xf>
    <xf numFmtId="3" fontId="49" fillId="0" borderId="10" xfId="45" applyNumberFormat="1" applyFont="1" applyBorder="1" applyAlignment="1">
      <alignment vertical="top"/>
      <protection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9" fillId="0" borderId="14" xfId="0" applyFont="1" applyBorder="1" applyAlignment="1">
      <alignment/>
    </xf>
    <xf numFmtId="0" fontId="48" fillId="0" borderId="10" xfId="0" applyFont="1" applyBorder="1" applyAlignment="1">
      <alignment horizontal="left" vertical="top" wrapText="1" indent="1"/>
    </xf>
    <xf numFmtId="0" fontId="49" fillId="0" borderId="10" xfId="0" applyFont="1" applyBorder="1" applyAlignment="1">
      <alignment horizontal="center" vertical="top"/>
    </xf>
    <xf numFmtId="2" fontId="49" fillId="0" borderId="10" xfId="0" applyNumberFormat="1" applyFont="1" applyBorder="1" applyAlignment="1">
      <alignment horizontal="center" vertical="top"/>
    </xf>
    <xf numFmtId="0" fontId="49" fillId="0" borderId="10" xfId="0" applyFont="1" applyBorder="1" applyAlignment="1">
      <alignment vertical="top" wrapText="1"/>
    </xf>
    <xf numFmtId="0" fontId="48" fillId="0" borderId="13" xfId="0" applyFont="1" applyBorder="1" applyAlignment="1">
      <alignment horizontal="left" vertical="top" wrapText="1" indent="1"/>
    </xf>
    <xf numFmtId="0" fontId="49" fillId="0" borderId="13" xfId="0" applyFont="1" applyBorder="1" applyAlignment="1">
      <alignment horizontal="center" vertical="top"/>
    </xf>
    <xf numFmtId="2" fontId="49" fillId="0" borderId="13" xfId="0" applyNumberFormat="1" applyFont="1" applyBorder="1" applyAlignment="1">
      <alignment horizontal="center" vertical="top"/>
    </xf>
    <xf numFmtId="3" fontId="49" fillId="0" borderId="13" xfId="0" applyNumberFormat="1" applyFont="1" applyBorder="1" applyAlignment="1">
      <alignment vertical="top"/>
    </xf>
    <xf numFmtId="0" fontId="49" fillId="0" borderId="13" xfId="0" applyFont="1" applyBorder="1" applyAlignment="1">
      <alignment vertical="top" wrapText="1"/>
    </xf>
    <xf numFmtId="0" fontId="49" fillId="0" borderId="15" xfId="0" applyFont="1" applyBorder="1" applyAlignment="1">
      <alignment vertical="top" wrapText="1"/>
    </xf>
    <xf numFmtId="0" fontId="48" fillId="0" borderId="15" xfId="45" applyFont="1" applyBorder="1" applyAlignment="1">
      <alignment wrapText="1"/>
      <protection/>
    </xf>
    <xf numFmtId="0" fontId="49" fillId="0" borderId="15" xfId="45" applyFont="1" applyBorder="1" applyAlignment="1">
      <alignment horizontal="center"/>
      <protection/>
    </xf>
    <xf numFmtId="3" fontId="49" fillId="0" borderId="15" xfId="45" applyNumberFormat="1" applyFont="1" applyBorder="1">
      <alignment/>
      <protection/>
    </xf>
    <xf numFmtId="0" fontId="48" fillId="0" borderId="15" xfId="45" applyFont="1" applyBorder="1" applyAlignment="1">
      <alignment horizontal="left" vertical="top" wrapText="1"/>
      <protection/>
    </xf>
    <xf numFmtId="0" fontId="48" fillId="0" borderId="10" xfId="45" applyFont="1" applyBorder="1" applyAlignment="1">
      <alignment horizontal="left" wrapText="1" indent="1"/>
      <protection/>
    </xf>
    <xf numFmtId="3" fontId="49" fillId="0" borderId="10" xfId="45" applyNumberFormat="1" applyFont="1" applyBorder="1">
      <alignment/>
      <protection/>
    </xf>
    <xf numFmtId="3" fontId="48" fillId="0" borderId="12" xfId="0" applyNumberFormat="1" applyFont="1" applyBorder="1" applyAlignment="1">
      <alignment horizontal="center"/>
    </xf>
    <xf numFmtId="0" fontId="48" fillId="0" borderId="15" xfId="45" applyFont="1" applyBorder="1" applyAlignment="1">
      <alignment horizontal="left" wrapText="1" indent="1"/>
      <protection/>
    </xf>
    <xf numFmtId="0" fontId="49" fillId="0" borderId="15" xfId="45" applyFont="1" applyBorder="1">
      <alignment/>
      <protection/>
    </xf>
    <xf numFmtId="0" fontId="49" fillId="0" borderId="13" xfId="45" applyFont="1" applyBorder="1">
      <alignment/>
      <protection/>
    </xf>
    <xf numFmtId="0" fontId="49" fillId="0" borderId="10" xfId="45" applyFont="1" applyBorder="1" applyAlignment="1">
      <alignment horizontal="right" vertical="justify"/>
      <protection/>
    </xf>
    <xf numFmtId="2" fontId="0" fillId="0" borderId="0" xfId="0" applyNumberFormat="1" applyAlignment="1">
      <alignment/>
    </xf>
    <xf numFmtId="2" fontId="48" fillId="0" borderId="11" xfId="0" applyNumberFormat="1" applyFont="1" applyBorder="1" applyAlignment="1">
      <alignment horizontal="center"/>
    </xf>
    <xf numFmtId="3" fontId="3" fillId="0" borderId="10" xfId="45" applyNumberFormat="1" applyFont="1" applyBorder="1" applyAlignment="1">
      <alignment horizontal="right"/>
      <protection/>
    </xf>
    <xf numFmtId="0" fontId="3" fillId="0" borderId="10" xfId="45" applyFont="1" applyBorder="1" applyAlignment="1">
      <alignment horizontal="left"/>
      <protection/>
    </xf>
    <xf numFmtId="0" fontId="0" fillId="0" borderId="0" xfId="0" applyFont="1" applyAlignment="1">
      <alignment horizontal="right"/>
    </xf>
    <xf numFmtId="0" fontId="50" fillId="0" borderId="0" xfId="45" applyFont="1">
      <alignment/>
      <protection/>
    </xf>
    <xf numFmtId="0" fontId="49" fillId="0" borderId="13" xfId="0" applyFont="1" applyBorder="1" applyAlignment="1">
      <alignment horizontal="left" vertical="top" wrapText="1" indent="1"/>
    </xf>
    <xf numFmtId="196" fontId="2" fillId="0" borderId="12" xfId="36" applyNumberFormat="1" applyFont="1" applyBorder="1" applyAlignment="1">
      <alignment horizontal="center"/>
    </xf>
    <xf numFmtId="196" fontId="2" fillId="0" borderId="11" xfId="36" applyNumberFormat="1" applyFont="1" applyBorder="1" applyAlignment="1">
      <alignment horizontal="center"/>
    </xf>
    <xf numFmtId="0" fontId="48" fillId="0" borderId="20" xfId="45" applyFont="1" applyBorder="1" applyAlignment="1">
      <alignment horizontal="left" vertical="top" wrapText="1" indent="1"/>
      <protection/>
    </xf>
    <xf numFmtId="0" fontId="49" fillId="0" borderId="17" xfId="45" applyFont="1" applyBorder="1" applyAlignment="1">
      <alignment horizontal="center" vertical="top"/>
      <protection/>
    </xf>
    <xf numFmtId="3" fontId="49" fillId="0" borderId="17" xfId="45" applyNumberFormat="1" applyFont="1" applyBorder="1" applyAlignment="1">
      <alignment vertical="top"/>
      <protection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0" fontId="48" fillId="0" borderId="11" xfId="0" applyFont="1" applyBorder="1" applyAlignment="1">
      <alignment horizontal="center"/>
    </xf>
    <xf numFmtId="2" fontId="48" fillId="0" borderId="14" xfId="45" applyNumberFormat="1" applyFont="1" applyBorder="1" applyAlignment="1">
      <alignment horizontal="center"/>
      <protection/>
    </xf>
    <xf numFmtId="0" fontId="49" fillId="0" borderId="15" xfId="45" applyFont="1" applyBorder="1" applyAlignment="1">
      <alignment horizontal="center" vertical="justify"/>
      <protection/>
    </xf>
    <xf numFmtId="2" fontId="49" fillId="0" borderId="15" xfId="45" applyNumberFormat="1" applyFont="1" applyBorder="1" applyAlignment="1">
      <alignment horizontal="center" vertical="top" wrapText="1"/>
      <protection/>
    </xf>
    <xf numFmtId="2" fontId="49" fillId="0" borderId="10" xfId="45" applyNumberFormat="1" applyFont="1" applyBorder="1" applyAlignment="1">
      <alignment horizontal="center" vertical="top" wrapText="1"/>
      <protection/>
    </xf>
    <xf numFmtId="2" fontId="49" fillId="0" borderId="17" xfId="45" applyNumberFormat="1" applyFont="1" applyBorder="1" applyAlignment="1">
      <alignment horizontal="center" vertical="top" wrapText="1"/>
      <protection/>
    </xf>
    <xf numFmtId="0" fontId="49" fillId="0" borderId="14" xfId="45" applyFont="1" applyBorder="1" applyAlignment="1">
      <alignment horizontal="center"/>
      <protection/>
    </xf>
    <xf numFmtId="2" fontId="49" fillId="0" borderId="17" xfId="45" applyNumberFormat="1" applyFont="1" applyBorder="1" applyAlignment="1">
      <alignment horizontal="center" vertical="top"/>
      <protection/>
    </xf>
    <xf numFmtId="2" fontId="49" fillId="0" borderId="10" xfId="45" applyNumberFormat="1" applyFont="1" applyBorder="1" applyAlignment="1">
      <alignment horizontal="center"/>
      <protection/>
    </xf>
    <xf numFmtId="2" fontId="49" fillId="0" borderId="15" xfId="45" applyNumberFormat="1" applyFont="1" applyBorder="1" applyAlignment="1">
      <alignment horizontal="center"/>
      <protection/>
    </xf>
    <xf numFmtId="2" fontId="48" fillId="0" borderId="12" xfId="45" applyNumberFormat="1" applyFont="1" applyBorder="1" applyAlignment="1">
      <alignment horizontal="center"/>
      <protection/>
    </xf>
    <xf numFmtId="1" fontId="48" fillId="0" borderId="11" xfId="45" applyNumberFormat="1" applyFont="1" applyBorder="1" applyAlignment="1">
      <alignment horizontal="center"/>
      <protection/>
    </xf>
    <xf numFmtId="0" fontId="48" fillId="0" borderId="12" xfId="45" applyFont="1" applyBorder="1" applyAlignment="1">
      <alignment horizontal="center" vertical="center" wrapText="1"/>
      <protection/>
    </xf>
    <xf numFmtId="2" fontId="49" fillId="0" borderId="14" xfId="45" applyNumberFormat="1" applyFont="1" applyBorder="1" applyAlignment="1">
      <alignment horizontal="center" vertical="top"/>
      <protection/>
    </xf>
    <xf numFmtId="2" fontId="48" fillId="0" borderId="11" xfId="45" applyNumberFormat="1" applyFont="1" applyBorder="1" applyAlignment="1">
      <alignment horizontal="center"/>
      <protection/>
    </xf>
    <xf numFmtId="196" fontId="49" fillId="0" borderId="10" xfId="38" applyNumberFormat="1" applyFont="1" applyBorder="1" applyAlignment="1">
      <alignment vertical="top"/>
    </xf>
    <xf numFmtId="196" fontId="48" fillId="0" borderId="12" xfId="36" applyNumberFormat="1" applyFont="1" applyBorder="1" applyAlignment="1">
      <alignment horizontal="center"/>
    </xf>
    <xf numFmtId="2" fontId="3" fillId="0" borderId="14" xfId="45" applyNumberFormat="1" applyFont="1" applyBorder="1" applyAlignment="1">
      <alignment horizontal="center" vertical="top"/>
      <protection/>
    </xf>
    <xf numFmtId="2" fontId="3" fillId="0" borderId="10" xfId="45" applyNumberFormat="1" applyFont="1" applyBorder="1" applyAlignment="1">
      <alignment horizontal="center"/>
      <protection/>
    </xf>
    <xf numFmtId="0" fontId="3" fillId="0" borderId="13" xfId="45" applyFont="1" applyBorder="1" applyAlignment="1">
      <alignment horizontal="center"/>
      <protection/>
    </xf>
    <xf numFmtId="2" fontId="2" fillId="0" borderId="14" xfId="45" applyNumberFormat="1" applyFont="1" applyBorder="1" applyAlignment="1">
      <alignment horizontal="center"/>
      <protection/>
    </xf>
    <xf numFmtId="0" fontId="3" fillId="0" borderId="15" xfId="45" applyFont="1" applyBorder="1" applyAlignment="1">
      <alignment horizontal="center" vertical="center"/>
      <protection/>
    </xf>
    <xf numFmtId="2" fontId="3" fillId="0" borderId="15" xfId="45" applyNumberFormat="1" applyFont="1" applyBorder="1" applyAlignment="1">
      <alignment horizontal="center" vertical="top" wrapText="1"/>
      <protection/>
    </xf>
    <xf numFmtId="0" fontId="3" fillId="0" borderId="10" xfId="45" applyFont="1" applyBorder="1" applyAlignment="1">
      <alignment horizontal="center" vertical="justify"/>
      <protection/>
    </xf>
    <xf numFmtId="2" fontId="3" fillId="0" borderId="21" xfId="45" applyNumberFormat="1" applyFont="1" applyBorder="1" applyAlignment="1">
      <alignment horizontal="center"/>
      <protection/>
    </xf>
    <xf numFmtId="2" fontId="3" fillId="0" borderId="15" xfId="45" applyNumberFormat="1" applyFont="1" applyBorder="1" applyAlignment="1">
      <alignment horizontal="center" vertical="top"/>
      <protection/>
    </xf>
    <xf numFmtId="2" fontId="3" fillId="0" borderId="13" xfId="45" applyNumberFormat="1" applyFont="1" applyBorder="1" applyAlignment="1">
      <alignment horizontal="center" vertical="top"/>
      <protection/>
    </xf>
    <xf numFmtId="2" fontId="3" fillId="0" borderId="17" xfId="45" applyNumberFormat="1" applyFont="1" applyBorder="1" applyAlignment="1">
      <alignment horizontal="center" vertical="top"/>
      <protection/>
    </xf>
    <xf numFmtId="2" fontId="3" fillId="0" borderId="15" xfId="45" applyNumberFormat="1" applyFont="1" applyBorder="1" applyAlignment="1">
      <alignment horizontal="center"/>
      <protection/>
    </xf>
    <xf numFmtId="2" fontId="2" fillId="0" borderId="12" xfId="45" applyNumberFormat="1" applyFont="1" applyBorder="1" applyAlignment="1">
      <alignment horizontal="center"/>
      <protection/>
    </xf>
    <xf numFmtId="1" fontId="2" fillId="0" borderId="11" xfId="45" applyNumberFormat="1" applyFont="1" applyBorder="1" applyAlignment="1">
      <alignment horizontal="center"/>
      <protection/>
    </xf>
    <xf numFmtId="0" fontId="2" fillId="0" borderId="19" xfId="45" applyFont="1" applyBorder="1" applyAlignment="1">
      <alignment horizontal="left" vertical="top" wrapText="1" indent="1"/>
      <protection/>
    </xf>
    <xf numFmtId="0" fontId="49" fillId="0" borderId="13" xfId="45" applyFont="1" applyBorder="1" applyAlignment="1">
      <alignment horizontal="center"/>
      <protection/>
    </xf>
    <xf numFmtId="4" fontId="48" fillId="0" borderId="12" xfId="0" applyNumberFormat="1" applyFont="1" applyBorder="1" applyAlignment="1">
      <alignment horizontal="center"/>
    </xf>
    <xf numFmtId="0" fontId="50" fillId="0" borderId="15" xfId="45" applyFont="1" applyBorder="1" applyAlignment="1">
      <alignment vertical="top" wrapText="1"/>
      <protection/>
    </xf>
    <xf numFmtId="0" fontId="50" fillId="0" borderId="15" xfId="45" applyFont="1" applyBorder="1" applyAlignment="1">
      <alignment horizontal="center" vertical="top"/>
      <protection/>
    </xf>
    <xf numFmtId="0" fontId="50" fillId="0" borderId="10" xfId="45" applyFont="1" applyBorder="1" applyAlignment="1">
      <alignment horizontal="center"/>
      <protection/>
    </xf>
    <xf numFmtId="3" fontId="50" fillId="0" borderId="15" xfId="45" applyNumberFormat="1" applyFont="1" applyBorder="1" applyAlignment="1">
      <alignment vertical="top"/>
      <protection/>
    </xf>
    <xf numFmtId="0" fontId="51" fillId="0" borderId="13" xfId="45" applyFont="1" applyBorder="1">
      <alignment/>
      <protection/>
    </xf>
    <xf numFmtId="0" fontId="50" fillId="0" borderId="16" xfId="45" applyFont="1" applyBorder="1" applyAlignment="1">
      <alignment horizontal="center"/>
      <protection/>
    </xf>
    <xf numFmtId="0" fontId="50" fillId="0" borderId="13" xfId="45" applyFont="1" applyBorder="1" applyAlignment="1">
      <alignment horizontal="center"/>
      <protection/>
    </xf>
    <xf numFmtId="3" fontId="50" fillId="0" borderId="16" xfId="45" applyNumberFormat="1" applyFont="1" applyBorder="1">
      <alignment/>
      <protection/>
    </xf>
    <xf numFmtId="0" fontId="50" fillId="0" borderId="13" xfId="45" applyFont="1" applyBorder="1" applyAlignment="1">
      <alignment vertical="top" wrapText="1"/>
      <protection/>
    </xf>
    <xf numFmtId="0" fontId="51" fillId="0" borderId="11" xfId="45" applyFont="1" applyBorder="1" applyAlignment="1">
      <alignment horizontal="center" wrapText="1"/>
      <protection/>
    </xf>
    <xf numFmtId="0" fontId="51" fillId="0" borderId="11" xfId="0" applyFont="1" applyBorder="1" applyAlignment="1">
      <alignment horizontal="center"/>
    </xf>
    <xf numFmtId="1" fontId="51" fillId="0" borderId="11" xfId="0" applyNumberFormat="1" applyFont="1" applyBorder="1" applyAlignment="1">
      <alignment horizontal="center"/>
    </xf>
    <xf numFmtId="196" fontId="51" fillId="0" borderId="11" xfId="36" applyNumberFormat="1" applyFont="1" applyBorder="1" applyAlignment="1">
      <alignment horizontal="center"/>
    </xf>
    <xf numFmtId="0" fontId="50" fillId="0" borderId="15" xfId="45" applyFont="1" applyBorder="1" applyAlignment="1">
      <alignment horizontal="center" vertical="top" wrapText="1"/>
      <protection/>
    </xf>
    <xf numFmtId="0" fontId="51" fillId="0" borderId="15" xfId="45" applyFont="1" applyBorder="1" applyAlignment="1">
      <alignment horizontal="center" vertical="top" wrapText="1"/>
      <protection/>
    </xf>
    <xf numFmtId="3" fontId="50" fillId="0" borderId="15" xfId="45" applyNumberFormat="1" applyFont="1" applyBorder="1" applyAlignment="1">
      <alignment horizontal="center" vertical="top" wrapText="1"/>
      <protection/>
    </xf>
    <xf numFmtId="0" fontId="50" fillId="0" borderId="0" xfId="45" applyFont="1" applyAlignment="1">
      <alignment horizontal="center" vertical="top" wrapText="1"/>
      <protection/>
    </xf>
    <xf numFmtId="0" fontId="51" fillId="0" borderId="10" xfId="45" applyFont="1" applyBorder="1" applyAlignment="1">
      <alignment horizontal="left" vertical="top" wrapText="1"/>
      <protection/>
    </xf>
    <xf numFmtId="2" fontId="50" fillId="0" borderId="15" xfId="45" applyNumberFormat="1" applyFont="1" applyBorder="1" applyAlignment="1">
      <alignment horizontal="center" vertical="top"/>
      <protection/>
    </xf>
    <xf numFmtId="196" fontId="50" fillId="0" borderId="10" xfId="38" applyNumberFormat="1" applyFont="1" applyBorder="1" applyAlignment="1">
      <alignment vertical="top"/>
    </xf>
    <xf numFmtId="0" fontId="51" fillId="0" borderId="13" xfId="45" applyFont="1" applyBorder="1" applyAlignment="1">
      <alignment horizontal="left" vertical="top" wrapText="1" indent="1"/>
      <protection/>
    </xf>
    <xf numFmtId="0" fontId="50" fillId="0" borderId="13" xfId="45" applyFont="1" applyBorder="1" applyAlignment="1">
      <alignment horizontal="center" vertical="top"/>
      <protection/>
    </xf>
    <xf numFmtId="2" fontId="50" fillId="0" borderId="13" xfId="45" applyNumberFormat="1" applyFont="1" applyBorder="1" applyAlignment="1">
      <alignment horizontal="center" vertical="top"/>
      <protection/>
    </xf>
    <xf numFmtId="3" fontId="50" fillId="0" borderId="13" xfId="45" applyNumberFormat="1" applyFont="1" applyBorder="1" applyAlignment="1">
      <alignment vertical="top"/>
      <protection/>
    </xf>
    <xf numFmtId="0" fontId="51" fillId="0" borderId="20" xfId="45" applyFont="1" applyBorder="1" applyAlignment="1">
      <alignment horizontal="left" vertical="top" wrapText="1" indent="1"/>
      <protection/>
    </xf>
    <xf numFmtId="0" fontId="50" fillId="0" borderId="17" xfId="45" applyFont="1" applyBorder="1" applyAlignment="1">
      <alignment horizontal="center" vertical="top"/>
      <protection/>
    </xf>
    <xf numFmtId="2" fontId="50" fillId="0" borderId="17" xfId="45" applyNumberFormat="1" applyFont="1" applyBorder="1" applyAlignment="1">
      <alignment horizontal="center" vertical="top"/>
      <protection/>
    </xf>
    <xf numFmtId="3" fontId="50" fillId="0" borderId="17" xfId="45" applyNumberFormat="1" applyFont="1" applyBorder="1" applyAlignment="1">
      <alignment vertical="top"/>
      <protection/>
    </xf>
    <xf numFmtId="0" fontId="50" fillId="0" borderId="17" xfId="45" applyFont="1" applyBorder="1" applyAlignment="1">
      <alignment vertical="top" wrapText="1"/>
      <protection/>
    </xf>
    <xf numFmtId="0" fontId="51" fillId="0" borderId="10" xfId="45" applyFont="1" applyBorder="1" applyAlignment="1">
      <alignment horizontal="left" vertical="top" wrapText="1" indent="1"/>
      <protection/>
    </xf>
    <xf numFmtId="0" fontId="50" fillId="0" borderId="10" xfId="45" applyFont="1" applyBorder="1" applyAlignment="1">
      <alignment horizontal="center" vertical="top"/>
      <protection/>
    </xf>
    <xf numFmtId="3" fontId="50" fillId="0" borderId="10" xfId="45" applyNumberFormat="1" applyFont="1" applyBorder="1" applyAlignment="1">
      <alignment vertical="top"/>
      <protection/>
    </xf>
    <xf numFmtId="2" fontId="50" fillId="0" borderId="10" xfId="45" applyNumberFormat="1" applyFont="1" applyBorder="1" applyAlignment="1">
      <alignment horizontal="center" vertical="top"/>
      <protection/>
    </xf>
    <xf numFmtId="0" fontId="51" fillId="0" borderId="10" xfId="0" applyFont="1" applyBorder="1" applyAlignment="1">
      <alignment horizontal="left" vertical="top" wrapText="1" indent="1"/>
    </xf>
    <xf numFmtId="0" fontId="50" fillId="0" borderId="10" xfId="0" applyFont="1" applyBorder="1" applyAlignment="1">
      <alignment horizontal="center" vertical="top"/>
    </xf>
    <xf numFmtId="2" fontId="50" fillId="0" borderId="10" xfId="0" applyNumberFormat="1" applyFont="1" applyBorder="1" applyAlignment="1">
      <alignment horizontal="center" vertical="top"/>
    </xf>
    <xf numFmtId="3" fontId="50" fillId="0" borderId="10" xfId="0" applyNumberFormat="1" applyFont="1" applyBorder="1" applyAlignment="1">
      <alignment vertical="top"/>
    </xf>
    <xf numFmtId="0" fontId="50" fillId="0" borderId="10" xfId="0" applyFont="1" applyBorder="1" applyAlignment="1">
      <alignment vertical="top" wrapText="1"/>
    </xf>
    <xf numFmtId="0" fontId="51" fillId="0" borderId="13" xfId="0" applyFont="1" applyBorder="1" applyAlignment="1">
      <alignment horizontal="left" vertical="top" wrapText="1" indent="1"/>
    </xf>
    <xf numFmtId="0" fontId="50" fillId="0" borderId="13" xfId="0" applyFont="1" applyBorder="1" applyAlignment="1">
      <alignment horizontal="center" vertical="top"/>
    </xf>
    <xf numFmtId="2" fontId="50" fillId="0" borderId="13" xfId="0" applyNumberFormat="1" applyFont="1" applyBorder="1" applyAlignment="1">
      <alignment horizontal="center" vertical="top"/>
    </xf>
    <xf numFmtId="3" fontId="50" fillId="0" borderId="13" xfId="0" applyNumberFormat="1" applyFont="1" applyBorder="1" applyAlignment="1">
      <alignment vertical="top"/>
    </xf>
    <xf numFmtId="0" fontId="50" fillId="0" borderId="13" xfId="0" applyFont="1" applyBorder="1" applyAlignment="1">
      <alignment vertical="top" wrapText="1"/>
    </xf>
    <xf numFmtId="0" fontId="50" fillId="0" borderId="15" xfId="0" applyFont="1" applyBorder="1" applyAlignment="1">
      <alignment vertical="top" wrapText="1"/>
    </xf>
    <xf numFmtId="0" fontId="51" fillId="0" borderId="15" xfId="45" applyFont="1" applyBorder="1" applyAlignment="1">
      <alignment wrapText="1"/>
      <protection/>
    </xf>
    <xf numFmtId="0" fontId="50" fillId="0" borderId="15" xfId="45" applyFont="1" applyBorder="1" applyAlignment="1">
      <alignment horizontal="center"/>
      <protection/>
    </xf>
    <xf numFmtId="2" fontId="50" fillId="0" borderId="15" xfId="45" applyNumberFormat="1" applyFont="1" applyBorder="1" applyAlignment="1">
      <alignment horizontal="center"/>
      <protection/>
    </xf>
    <xf numFmtId="3" fontId="50" fillId="0" borderId="15" xfId="45" applyNumberFormat="1" applyFont="1" applyBorder="1">
      <alignment/>
      <protection/>
    </xf>
    <xf numFmtId="0" fontId="51" fillId="0" borderId="15" xfId="45" applyFont="1" applyBorder="1" applyAlignment="1">
      <alignment horizontal="left" vertical="top" wrapText="1"/>
      <protection/>
    </xf>
    <xf numFmtId="0" fontId="51" fillId="0" borderId="10" xfId="45" applyFont="1" applyBorder="1" applyAlignment="1">
      <alignment horizontal="left" wrapText="1" indent="1"/>
      <protection/>
    </xf>
    <xf numFmtId="3" fontId="50" fillId="0" borderId="10" xfId="45" applyNumberFormat="1" applyFont="1" applyBorder="1">
      <alignment/>
      <protection/>
    </xf>
    <xf numFmtId="2" fontId="50" fillId="0" borderId="10" xfId="45" applyNumberFormat="1" applyFont="1" applyBorder="1" applyAlignment="1">
      <alignment horizontal="center"/>
      <protection/>
    </xf>
    <xf numFmtId="0" fontId="51" fillId="0" borderId="15" xfId="45" applyFont="1" applyBorder="1" applyAlignment="1">
      <alignment horizontal="left" wrapText="1" indent="1"/>
      <protection/>
    </xf>
    <xf numFmtId="0" fontId="50" fillId="0" borderId="15" xfId="45" applyFont="1" applyBorder="1">
      <alignment/>
      <protection/>
    </xf>
    <xf numFmtId="0" fontId="50" fillId="0" borderId="13" xfId="45" applyFont="1" applyBorder="1">
      <alignment/>
      <protection/>
    </xf>
    <xf numFmtId="0" fontId="50" fillId="0" borderId="10" xfId="45" applyFont="1" applyBorder="1">
      <alignment/>
      <protection/>
    </xf>
    <xf numFmtId="0" fontId="52" fillId="0" borderId="10" xfId="45" applyFont="1" applyBorder="1" applyAlignment="1">
      <alignment horizontal="center"/>
      <protection/>
    </xf>
    <xf numFmtId="3" fontId="50" fillId="0" borderId="10" xfId="45" applyNumberFormat="1" applyFont="1" applyBorder="1" applyAlignment="1">
      <alignment horizontal="right"/>
      <protection/>
    </xf>
    <xf numFmtId="0" fontId="51" fillId="0" borderId="22" xfId="45" applyFont="1" applyBorder="1" applyAlignment="1">
      <alignment horizontal="left" vertical="top" wrapText="1" indent="1"/>
      <protection/>
    </xf>
    <xf numFmtId="0" fontId="52" fillId="0" borderId="13" xfId="45" applyFont="1" applyBorder="1" applyAlignment="1">
      <alignment horizontal="center" vertical="justify"/>
      <protection/>
    </xf>
    <xf numFmtId="0" fontId="50" fillId="0" borderId="13" xfId="45" applyFont="1" applyBorder="1" applyAlignment="1">
      <alignment horizontal="center" vertical="justify"/>
      <protection/>
    </xf>
    <xf numFmtId="0" fontId="3" fillId="0" borderId="13" xfId="45" applyFont="1" applyBorder="1" applyAlignment="1">
      <alignment horizontal="center" vertical="top"/>
      <protection/>
    </xf>
    <xf numFmtId="3" fontId="3" fillId="0" borderId="13" xfId="45" applyNumberFormat="1" applyFont="1" applyBorder="1" applyAlignment="1">
      <alignment vertical="top"/>
      <protection/>
    </xf>
    <xf numFmtId="2" fontId="2" fillId="0" borderId="11" xfId="45" applyNumberFormat="1" applyFont="1" applyBorder="1" applyAlignment="1">
      <alignment horizontal="center"/>
      <protection/>
    </xf>
    <xf numFmtId="0" fontId="3" fillId="0" borderId="15" xfId="45" applyFont="1" applyBorder="1" applyAlignment="1">
      <alignment horizontal="center"/>
      <protection/>
    </xf>
    <xf numFmtId="3" fontId="3" fillId="0" borderId="15" xfId="45" applyNumberFormat="1" applyFont="1" applyBorder="1">
      <alignment/>
      <protection/>
    </xf>
    <xf numFmtId="0" fontId="2" fillId="0" borderId="15" xfId="45" applyFont="1" applyBorder="1" applyAlignment="1">
      <alignment horizontal="left" vertical="top" wrapText="1"/>
      <protection/>
    </xf>
    <xf numFmtId="0" fontId="2" fillId="0" borderId="10" xfId="45" applyFont="1" applyBorder="1" applyAlignment="1">
      <alignment horizontal="left" wrapText="1" indent="1"/>
      <protection/>
    </xf>
    <xf numFmtId="3" fontId="3" fillId="0" borderId="10" xfId="45" applyNumberFormat="1" applyFont="1" applyBorder="1">
      <alignment/>
      <protection/>
    </xf>
    <xf numFmtId="0" fontId="2" fillId="0" borderId="15" xfId="45" applyFont="1" applyBorder="1" applyAlignment="1">
      <alignment horizontal="left" wrapText="1" indent="1"/>
      <protection/>
    </xf>
    <xf numFmtId="0" fontId="3" fillId="0" borderId="15" xfId="45" applyFont="1" applyBorder="1">
      <alignment/>
      <protection/>
    </xf>
    <xf numFmtId="0" fontId="2" fillId="0" borderId="13" xfId="45" applyFont="1" applyBorder="1" applyAlignment="1">
      <alignment horizontal="left" vertical="top" wrapText="1" indent="1"/>
      <protection/>
    </xf>
    <xf numFmtId="0" fontId="3" fillId="0" borderId="13" xfId="45" applyFont="1" applyBorder="1">
      <alignment/>
      <protection/>
    </xf>
    <xf numFmtId="0" fontId="2" fillId="0" borderId="10" xfId="0" applyFont="1" applyBorder="1" applyAlignment="1">
      <alignment horizontal="left" vertical="top" wrapText="1" inden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2" fillId="0" borderId="13" xfId="0" applyFont="1" applyBorder="1" applyAlignment="1">
      <alignment horizontal="left" vertical="top" wrapText="1" indent="1"/>
    </xf>
    <xf numFmtId="0" fontId="3" fillId="0" borderId="13" xfId="0" applyFont="1" applyBorder="1" applyAlignment="1">
      <alignment horizontal="center" vertical="top"/>
    </xf>
    <xf numFmtId="3" fontId="3" fillId="0" borderId="13" xfId="0" applyNumberFormat="1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1" fontId="2" fillId="0" borderId="18" xfId="0" applyNumberFormat="1" applyFont="1" applyBorder="1" applyAlignment="1">
      <alignment horizontal="center"/>
    </xf>
    <xf numFmtId="0" fontId="3" fillId="0" borderId="0" xfId="45" applyFont="1" applyAlignment="1">
      <alignment horizontal="center" vertical="top" wrapText="1"/>
      <protection/>
    </xf>
    <xf numFmtId="0" fontId="2" fillId="0" borderId="19" xfId="45" applyFont="1" applyBorder="1" applyAlignment="1">
      <alignment wrapText="1"/>
      <protection/>
    </xf>
    <xf numFmtId="0" fontId="3" fillId="0" borderId="14" xfId="45" applyFont="1" applyBorder="1">
      <alignment/>
      <protection/>
    </xf>
    <xf numFmtId="0" fontId="3" fillId="0" borderId="14" xfId="45" applyFont="1" applyBorder="1" applyAlignment="1">
      <alignment horizontal="center"/>
      <protection/>
    </xf>
    <xf numFmtId="0" fontId="2" fillId="0" borderId="10" xfId="45" applyFont="1" applyBorder="1" applyAlignment="1">
      <alignment horizontal="left" vertical="top" wrapText="1"/>
      <protection/>
    </xf>
    <xf numFmtId="196" fontId="3" fillId="0" borderId="10" xfId="38" applyNumberFormat="1" applyFont="1" applyBorder="1" applyAlignment="1">
      <alignment vertical="top"/>
    </xf>
    <xf numFmtId="0" fontId="3" fillId="0" borderId="10" xfId="45" applyFont="1" applyBorder="1" applyAlignment="1">
      <alignment horizontal="center" vertical="top"/>
      <protection/>
    </xf>
    <xf numFmtId="0" fontId="2" fillId="0" borderId="10" xfId="45" applyFont="1" applyBorder="1" applyAlignment="1">
      <alignment horizontal="left" vertical="top" wrapText="1" indent="1"/>
      <protection/>
    </xf>
    <xf numFmtId="3" fontId="3" fillId="0" borderId="10" xfId="45" applyNumberFormat="1" applyFont="1" applyBorder="1" applyAlignment="1">
      <alignment vertical="top"/>
      <protection/>
    </xf>
    <xf numFmtId="2" fontId="3" fillId="0" borderId="10" xfId="45" applyNumberFormat="1" applyFont="1" applyBorder="1" applyAlignment="1">
      <alignment horizontal="center" vertical="top"/>
      <protection/>
    </xf>
    <xf numFmtId="0" fontId="2" fillId="0" borderId="23" xfId="45" applyFont="1" applyBorder="1" applyAlignment="1">
      <alignment horizontal="left" vertical="top" wrapText="1" indent="1"/>
      <protection/>
    </xf>
    <xf numFmtId="0" fontId="2" fillId="0" borderId="24" xfId="45" applyFont="1" applyBorder="1" applyAlignment="1">
      <alignment horizontal="left" vertical="top" wrapText="1" indent="1"/>
      <protection/>
    </xf>
    <xf numFmtId="0" fontId="3" fillId="0" borderId="18" xfId="45" applyFont="1" applyBorder="1" applyAlignment="1">
      <alignment horizontal="center" vertical="top"/>
      <protection/>
    </xf>
    <xf numFmtId="3" fontId="3" fillId="0" borderId="18" xfId="45" applyNumberFormat="1" applyFont="1" applyBorder="1" applyAlignment="1">
      <alignment vertical="top"/>
      <protection/>
    </xf>
    <xf numFmtId="2" fontId="3" fillId="0" borderId="18" xfId="45" applyNumberFormat="1" applyFont="1" applyBorder="1" applyAlignment="1">
      <alignment horizontal="center" vertical="top"/>
      <protection/>
    </xf>
    <xf numFmtId="0" fontId="3" fillId="0" borderId="18" xfId="45" applyFont="1" applyBorder="1" applyAlignment="1">
      <alignment vertical="top" wrapText="1"/>
      <protection/>
    </xf>
    <xf numFmtId="2" fontId="3" fillId="0" borderId="11" xfId="0" applyNumberFormat="1" applyFont="1" applyBorder="1" applyAlignment="1">
      <alignment horizontal="center" vertical="top"/>
    </xf>
    <xf numFmtId="0" fontId="3" fillId="0" borderId="17" xfId="45" applyFont="1" applyBorder="1" applyAlignment="1">
      <alignment horizontal="center"/>
      <protection/>
    </xf>
    <xf numFmtId="0" fontId="48" fillId="0" borderId="18" xfId="0" applyFont="1" applyBorder="1" applyAlignment="1">
      <alignment horizontal="center"/>
    </xf>
    <xf numFmtId="2" fontId="48" fillId="0" borderId="18" xfId="0" applyNumberFormat="1" applyFont="1" applyBorder="1" applyAlignment="1">
      <alignment horizontal="center"/>
    </xf>
    <xf numFmtId="3" fontId="9" fillId="0" borderId="0" xfId="0" applyNumberFormat="1" applyFont="1" applyAlignment="1">
      <alignment/>
    </xf>
    <xf numFmtId="0" fontId="2" fillId="0" borderId="17" xfId="45" applyFont="1" applyBorder="1" applyAlignment="1">
      <alignment horizontal="left" vertical="top" wrapText="1" indent="1"/>
      <protection/>
    </xf>
    <xf numFmtId="0" fontId="3" fillId="0" borderId="17" xfId="45" applyFont="1" applyBorder="1" applyAlignment="1">
      <alignment horizontal="center" vertical="top"/>
      <protection/>
    </xf>
    <xf numFmtId="3" fontId="3" fillId="0" borderId="17" xfId="45" applyNumberFormat="1" applyFont="1" applyBorder="1" applyAlignment="1">
      <alignment vertical="top"/>
      <protection/>
    </xf>
    <xf numFmtId="0" fontId="3" fillId="0" borderId="10" xfId="45" applyFont="1" applyBorder="1" applyAlignment="1">
      <alignment vertical="top" wrapText="1"/>
      <protection/>
    </xf>
    <xf numFmtId="0" fontId="2" fillId="0" borderId="25" xfId="45" applyFont="1" applyBorder="1" applyAlignment="1">
      <alignment horizontal="left" vertical="top" wrapText="1" indent="1"/>
      <protection/>
    </xf>
    <xf numFmtId="0" fontId="3" fillId="0" borderId="12" xfId="45" applyFont="1" applyBorder="1" applyAlignment="1">
      <alignment horizontal="center" vertical="top"/>
      <protection/>
    </xf>
    <xf numFmtId="2" fontId="3" fillId="0" borderId="12" xfId="45" applyNumberFormat="1" applyFont="1" applyBorder="1" applyAlignment="1">
      <alignment horizontal="center" vertical="top"/>
      <protection/>
    </xf>
    <xf numFmtId="0" fontId="3" fillId="0" borderId="12" xfId="45" applyFont="1" applyBorder="1" applyAlignment="1">
      <alignment vertical="top" wrapText="1"/>
      <protection/>
    </xf>
    <xf numFmtId="3" fontId="3" fillId="0" borderId="15" xfId="45" applyNumberFormat="1" applyFont="1" applyBorder="1" applyAlignment="1">
      <alignment horizontal="right" vertical="top" wrapText="1"/>
      <protection/>
    </xf>
    <xf numFmtId="2" fontId="2" fillId="0" borderId="18" xfId="0" applyNumberFormat="1" applyFont="1" applyBorder="1" applyAlignment="1">
      <alignment horizontal="center"/>
    </xf>
    <xf numFmtId="3" fontId="2" fillId="0" borderId="12" xfId="45" applyNumberFormat="1" applyFont="1" applyBorder="1" applyAlignment="1">
      <alignment vertical="top"/>
      <protection/>
    </xf>
    <xf numFmtId="2" fontId="2" fillId="0" borderId="12" xfId="45" applyNumberFormat="1" applyFont="1" applyBorder="1" applyAlignment="1">
      <alignment horizontal="center" vertical="top"/>
      <protection/>
    </xf>
    <xf numFmtId="0" fontId="3" fillId="0" borderId="11" xfId="45" applyFont="1" applyBorder="1" applyAlignment="1">
      <alignment horizontal="center" vertical="justify"/>
      <protection/>
    </xf>
    <xf numFmtId="0" fontId="2" fillId="0" borderId="18" xfId="45" applyFont="1" applyBorder="1">
      <alignment/>
      <protection/>
    </xf>
    <xf numFmtId="0" fontId="3" fillId="0" borderId="18" xfId="45" applyFont="1" applyBorder="1" applyAlignment="1">
      <alignment horizontal="center"/>
      <protection/>
    </xf>
    <xf numFmtId="3" fontId="3" fillId="0" borderId="26" xfId="45" applyNumberFormat="1" applyFont="1" applyBorder="1">
      <alignment/>
      <protection/>
    </xf>
    <xf numFmtId="0" fontId="3" fillId="0" borderId="17" xfId="45" applyFont="1" applyBorder="1" applyAlignment="1">
      <alignment vertical="top" wrapText="1"/>
      <protection/>
    </xf>
    <xf numFmtId="0" fontId="2" fillId="0" borderId="11" xfId="45" applyFont="1" applyBorder="1" applyAlignment="1">
      <alignment wrapText="1"/>
      <protection/>
    </xf>
    <xf numFmtId="0" fontId="2" fillId="0" borderId="18" xfId="45" applyFont="1" applyBorder="1" applyAlignment="1">
      <alignment horizontal="left" vertical="top" wrapText="1" indent="1"/>
      <protection/>
    </xf>
    <xf numFmtId="0" fontId="3" fillId="0" borderId="18" xfId="45" applyFont="1" applyBorder="1" applyAlignment="1">
      <alignment horizontal="center" vertical="justify"/>
      <protection/>
    </xf>
    <xf numFmtId="2" fontId="3" fillId="0" borderId="18" xfId="45" applyNumberFormat="1" applyFont="1" applyBorder="1" applyAlignment="1">
      <alignment horizontal="center" vertical="justify"/>
      <protection/>
    </xf>
    <xf numFmtId="0" fontId="2" fillId="0" borderId="27" xfId="45" applyFont="1" applyBorder="1" applyAlignment="1">
      <alignment horizontal="left" vertical="top" wrapText="1" indent="1"/>
      <protection/>
    </xf>
    <xf numFmtId="0" fontId="3" fillId="0" borderId="27" xfId="45" applyFont="1" applyBorder="1" applyAlignment="1">
      <alignment horizontal="center" vertical="top"/>
      <protection/>
    </xf>
    <xf numFmtId="3" fontId="3" fillId="0" borderId="27" xfId="45" applyNumberFormat="1" applyFont="1" applyBorder="1" applyAlignment="1">
      <alignment vertical="top"/>
      <protection/>
    </xf>
    <xf numFmtId="2" fontId="3" fillId="0" borderId="27" xfId="45" applyNumberFormat="1" applyFont="1" applyBorder="1" applyAlignment="1">
      <alignment horizontal="center" vertical="top"/>
      <protection/>
    </xf>
    <xf numFmtId="0" fontId="3" fillId="0" borderId="27" xfId="45" applyFont="1" applyBorder="1" applyAlignment="1">
      <alignment vertical="top" wrapText="1"/>
      <protection/>
    </xf>
    <xf numFmtId="0" fontId="3" fillId="0" borderId="10" xfId="45" applyFont="1" applyBorder="1" applyAlignment="1">
      <alignment wrapText="1"/>
      <protection/>
    </xf>
    <xf numFmtId="0" fontId="3" fillId="0" borderId="15" xfId="45" applyFont="1" applyBorder="1" applyAlignment="1">
      <alignment horizontal="left" vertical="top" wrapText="1"/>
      <protection/>
    </xf>
    <xf numFmtId="0" fontId="3" fillId="0" borderId="10" xfId="45" applyFont="1" applyBorder="1" applyAlignment="1">
      <alignment horizontal="left" vertical="top" wrapText="1"/>
      <protection/>
    </xf>
    <xf numFmtId="0" fontId="3" fillId="0" borderId="10" xfId="45" applyFont="1" applyBorder="1" applyAlignment="1">
      <alignment horizontal="center" vertical="top" wrapText="1"/>
      <protection/>
    </xf>
    <xf numFmtId="3" fontId="3" fillId="0" borderId="10" xfId="45" applyNumberFormat="1" applyFont="1" applyBorder="1" applyAlignment="1">
      <alignment horizontal="right" vertical="top" wrapText="1"/>
      <protection/>
    </xf>
    <xf numFmtId="0" fontId="3" fillId="0" borderId="13" xfId="45" applyFont="1" applyBorder="1" applyAlignment="1">
      <alignment horizontal="left" vertical="top" wrapText="1" indent="1"/>
      <protection/>
    </xf>
    <xf numFmtId="0" fontId="3" fillId="0" borderId="10" xfId="0" applyFont="1" applyBorder="1" applyAlignment="1">
      <alignment horizontal="left" vertical="top" wrapText="1" indent="1"/>
    </xf>
    <xf numFmtId="0" fontId="3" fillId="0" borderId="10" xfId="45" applyFont="1" applyBorder="1" applyAlignment="1">
      <alignment horizontal="left" wrapText="1" indent="1"/>
      <protection/>
    </xf>
    <xf numFmtId="0" fontId="3" fillId="0" borderId="15" xfId="45" applyFont="1" applyBorder="1" applyAlignment="1" quotePrefix="1">
      <alignment horizontal="center" vertical="top"/>
      <protection/>
    </xf>
    <xf numFmtId="0" fontId="2" fillId="0" borderId="13" xfId="45" applyFont="1" applyBorder="1" applyAlignment="1">
      <alignment wrapText="1"/>
      <protection/>
    </xf>
    <xf numFmtId="0" fontId="3" fillId="0" borderId="13" xfId="45" applyFont="1" applyBorder="1" applyAlignment="1">
      <alignment wrapText="1"/>
      <protection/>
    </xf>
    <xf numFmtId="0" fontId="3" fillId="0" borderId="13" xfId="45" applyFont="1" applyBorder="1" applyAlignment="1">
      <alignment horizontal="center" vertical="justify"/>
      <protection/>
    </xf>
    <xf numFmtId="0" fontId="3" fillId="0" borderId="13" xfId="45" applyFont="1" applyBorder="1" applyAlignment="1">
      <alignment horizontal="left" wrapText="1" indent="1"/>
      <protection/>
    </xf>
    <xf numFmtId="3" fontId="3" fillId="0" borderId="13" xfId="45" applyNumberFormat="1" applyFont="1" applyBorder="1">
      <alignment/>
      <protection/>
    </xf>
    <xf numFmtId="2" fontId="3" fillId="0" borderId="13" xfId="45" applyNumberFormat="1" applyFont="1" applyBorder="1" applyAlignment="1">
      <alignment horizontal="center"/>
      <protection/>
    </xf>
    <xf numFmtId="0" fontId="3" fillId="0" borderId="10" xfId="45" applyFont="1" applyBorder="1" applyAlignment="1">
      <alignment horizontal="left" vertical="top" wrapText="1" indent="1"/>
      <protection/>
    </xf>
    <xf numFmtId="0" fontId="48" fillId="0" borderId="13" xfId="45" applyFont="1" applyBorder="1" applyAlignment="1">
      <alignment wrapText="1"/>
      <protection/>
    </xf>
    <xf numFmtId="196" fontId="3" fillId="0" borderId="15" xfId="38" applyNumberFormat="1" applyFont="1" applyBorder="1" applyAlignment="1">
      <alignment vertical="top"/>
    </xf>
    <xf numFmtId="0" fontId="2" fillId="0" borderId="0" xfId="45" applyFont="1" applyBorder="1" applyAlignment="1">
      <alignment horizontal="center" wrapText="1"/>
      <protection/>
    </xf>
    <xf numFmtId="0" fontId="2" fillId="0" borderId="0" xfId="0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196" fontId="2" fillId="0" borderId="0" xfId="36" applyNumberFormat="1" applyFont="1" applyBorder="1" applyAlignment="1">
      <alignment horizontal="center"/>
    </xf>
    <xf numFmtId="0" fontId="48" fillId="0" borderId="2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96" fontId="2" fillId="0" borderId="28" xfId="36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2" fillId="0" borderId="14" xfId="45" applyFont="1" applyBorder="1" applyAlignment="1">
      <alignment wrapText="1"/>
      <protection/>
    </xf>
    <xf numFmtId="0" fontId="2" fillId="0" borderId="14" xfId="45" applyFont="1" applyBorder="1" applyAlignment="1">
      <alignment horizontal="center"/>
      <protection/>
    </xf>
    <xf numFmtId="3" fontId="2" fillId="0" borderId="14" xfId="45" applyNumberFormat="1" applyFont="1" applyBorder="1">
      <alignment/>
      <protection/>
    </xf>
    <xf numFmtId="0" fontId="2" fillId="0" borderId="28" xfId="45" applyFont="1" applyBorder="1" applyAlignment="1">
      <alignment horizontal="center" wrapText="1"/>
      <protection/>
    </xf>
    <xf numFmtId="0" fontId="3" fillId="0" borderId="15" xfId="45" applyFont="1" applyBorder="1" applyAlignment="1">
      <alignment horizontal="left" vertical="top"/>
      <protection/>
    </xf>
    <xf numFmtId="3" fontId="3" fillId="0" borderId="13" xfId="45" applyNumberFormat="1" applyFont="1" applyBorder="1" applyAlignment="1">
      <alignment horizontal="right" vertical="top"/>
      <protection/>
    </xf>
    <xf numFmtId="0" fontId="3" fillId="0" borderId="13" xfId="45" applyFont="1" applyBorder="1" applyAlignment="1">
      <alignment horizontal="left" vertical="top"/>
      <protection/>
    </xf>
    <xf numFmtId="196" fontId="3" fillId="0" borderId="15" xfId="36" applyNumberFormat="1" applyFont="1" applyBorder="1" applyAlignment="1" quotePrefix="1">
      <alignment horizontal="center" vertical="top"/>
    </xf>
    <xf numFmtId="196" fontId="3" fillId="0" borderId="13" xfId="36" applyNumberFormat="1" applyFont="1" applyBorder="1" applyAlignment="1">
      <alignment horizontal="center" vertical="justify"/>
    </xf>
    <xf numFmtId="196" fontId="3" fillId="0" borderId="11" xfId="36" applyNumberFormat="1" applyFont="1" applyBorder="1" applyAlignment="1">
      <alignment horizontal="center" vertical="justify"/>
    </xf>
    <xf numFmtId="196" fontId="3" fillId="0" borderId="15" xfId="36" applyNumberFormat="1" applyFont="1" applyBorder="1" applyAlignment="1">
      <alignment horizontal="center" vertical="justify"/>
    </xf>
    <xf numFmtId="0" fontId="53" fillId="0" borderId="0" xfId="0" applyFont="1" applyAlignment="1">
      <alignment horizontal="center"/>
    </xf>
    <xf numFmtId="0" fontId="10" fillId="0" borderId="12" xfId="45" applyFont="1" applyBorder="1" applyAlignment="1">
      <alignment horizontal="center"/>
      <protection/>
    </xf>
    <xf numFmtId="0" fontId="11" fillId="0" borderId="0" xfId="45" applyFont="1" applyAlignment="1">
      <alignment horizontal="center"/>
      <protection/>
    </xf>
    <xf numFmtId="0" fontId="3" fillId="0" borderId="15" xfId="45" applyFont="1" applyBorder="1" applyAlignment="1">
      <alignment horizontal="left" vertical="justify"/>
      <protection/>
    </xf>
    <xf numFmtId="196" fontId="3" fillId="0" borderId="10" xfId="36" applyNumberFormat="1" applyFont="1" applyBorder="1" applyAlignment="1">
      <alignment horizontal="center" vertical="justify"/>
    </xf>
    <xf numFmtId="0" fontId="2" fillId="0" borderId="27" xfId="45" applyFont="1" applyBorder="1" applyAlignment="1">
      <alignment wrapText="1"/>
      <protection/>
    </xf>
    <xf numFmtId="196" fontId="3" fillId="0" borderId="27" xfId="36" applyNumberFormat="1" applyFont="1" applyBorder="1" applyAlignment="1">
      <alignment horizontal="center" vertical="justify"/>
    </xf>
    <xf numFmtId="0" fontId="3" fillId="0" borderId="27" xfId="45" applyFont="1" applyBorder="1" applyAlignment="1">
      <alignment horizontal="center" vertical="justify"/>
      <protection/>
    </xf>
    <xf numFmtId="0" fontId="3" fillId="0" borderId="18" xfId="45" applyFont="1" applyBorder="1" applyAlignment="1">
      <alignment horizontal="left" wrapText="1"/>
      <protection/>
    </xf>
    <xf numFmtId="196" fontId="3" fillId="0" borderId="18" xfId="36" applyNumberFormat="1" applyFont="1" applyBorder="1" applyAlignment="1">
      <alignment horizontal="center" vertical="justify"/>
    </xf>
    <xf numFmtId="0" fontId="3" fillId="0" borderId="0" xfId="45" applyFont="1" applyBorder="1" applyAlignment="1">
      <alignment horizontal="center" vertical="top"/>
      <protection/>
    </xf>
    <xf numFmtId="0" fontId="2" fillId="0" borderId="12" xfId="45" applyFont="1" applyBorder="1" applyAlignment="1">
      <alignment wrapText="1"/>
      <protection/>
    </xf>
    <xf numFmtId="0" fontId="3" fillId="0" borderId="12" xfId="45" applyFont="1" applyBorder="1" applyAlignment="1">
      <alignment horizontal="center" vertical="justify"/>
      <protection/>
    </xf>
    <xf numFmtId="0" fontId="2" fillId="0" borderId="12" xfId="45" applyFont="1" applyBorder="1" applyAlignment="1">
      <alignment horizontal="center" vertical="top"/>
      <protection/>
    </xf>
    <xf numFmtId="3" fontId="3" fillId="0" borderId="12" xfId="45" applyNumberFormat="1" applyFont="1" applyBorder="1" applyAlignment="1">
      <alignment horizontal="right" vertical="justify"/>
      <protection/>
    </xf>
    <xf numFmtId="0" fontId="2" fillId="0" borderId="15" xfId="45" applyFont="1" applyBorder="1" applyAlignment="1">
      <alignment horizontal="center" vertical="justify"/>
      <protection/>
    </xf>
    <xf numFmtId="196" fontId="2" fillId="0" borderId="15" xfId="36" applyNumberFormat="1" applyFont="1" applyBorder="1" applyAlignment="1">
      <alignment horizontal="center" vertical="justify"/>
    </xf>
    <xf numFmtId="2" fontId="3" fillId="0" borderId="15" xfId="45" applyNumberFormat="1" applyFont="1" applyBorder="1" applyAlignment="1">
      <alignment horizontal="center" vertical="justify"/>
      <protection/>
    </xf>
    <xf numFmtId="0" fontId="3" fillId="0" borderId="12" xfId="45" applyFont="1" applyBorder="1" applyAlignment="1">
      <alignment horizontal="left" vertical="justify"/>
      <protection/>
    </xf>
    <xf numFmtId="0" fontId="2" fillId="0" borderId="0" xfId="45" applyFont="1" applyAlignment="1">
      <alignment horizontal="center"/>
      <protection/>
    </xf>
    <xf numFmtId="0" fontId="3" fillId="0" borderId="0" xfId="45" applyFont="1" applyAlignment="1">
      <alignment horizontal="center"/>
      <protection/>
    </xf>
    <xf numFmtId="0" fontId="2" fillId="0" borderId="25" xfId="45" applyFont="1" applyBorder="1" applyAlignment="1">
      <alignment horizontal="left" wrapText="1"/>
      <protection/>
    </xf>
    <xf numFmtId="0" fontId="2" fillId="0" borderId="29" xfId="45" applyFont="1" applyBorder="1" applyAlignment="1">
      <alignment horizontal="left" wrapText="1"/>
      <protection/>
    </xf>
    <xf numFmtId="0" fontId="2" fillId="0" borderId="30" xfId="45" applyFont="1" applyBorder="1" applyAlignment="1">
      <alignment horizontal="left" wrapText="1"/>
      <protection/>
    </xf>
    <xf numFmtId="0" fontId="48" fillId="0" borderId="25" xfId="45" applyFont="1" applyBorder="1" applyAlignment="1">
      <alignment horizontal="left" wrapText="1"/>
      <protection/>
    </xf>
    <xf numFmtId="0" fontId="48" fillId="0" borderId="29" xfId="45" applyFont="1" applyBorder="1" applyAlignment="1">
      <alignment horizontal="left" wrapText="1"/>
      <protection/>
    </xf>
    <xf numFmtId="0" fontId="48" fillId="0" borderId="30" xfId="45" applyFont="1" applyBorder="1" applyAlignment="1">
      <alignment horizontal="left" wrapText="1"/>
      <protection/>
    </xf>
    <xf numFmtId="0" fontId="48" fillId="0" borderId="25" xfId="0" applyFont="1" applyBorder="1" applyAlignment="1">
      <alignment horizontal="left" wrapText="1"/>
    </xf>
    <xf numFmtId="0" fontId="48" fillId="0" borderId="29" xfId="0" applyFont="1" applyBorder="1" applyAlignment="1">
      <alignment horizontal="left" wrapText="1"/>
    </xf>
    <xf numFmtId="0" fontId="48" fillId="0" borderId="30" xfId="0" applyFont="1" applyBorder="1" applyAlignment="1">
      <alignment horizontal="left" wrapText="1"/>
    </xf>
    <xf numFmtId="0" fontId="11" fillId="0" borderId="0" xfId="45" applyFont="1" applyAlignment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13</xdr:row>
      <xdr:rowOff>0</xdr:rowOff>
    </xdr:from>
    <xdr:to>
      <xdr:col>6</xdr:col>
      <xdr:colOff>571500</xdr:colOff>
      <xdr:row>14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96375" y="4038600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>
              <a:alpha val="0"/>
            </a:srgbClr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6</xdr:col>
      <xdr:colOff>228600</xdr:colOff>
      <xdr:row>29</xdr:row>
      <xdr:rowOff>28575</xdr:rowOff>
    </xdr:from>
    <xdr:to>
      <xdr:col>6</xdr:col>
      <xdr:colOff>571500</xdr:colOff>
      <xdr:row>30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124950" y="8982075"/>
          <a:ext cx="342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>
              <a:alpha val="0"/>
            </a:srgbClr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13</xdr:row>
      <xdr:rowOff>0</xdr:rowOff>
    </xdr:from>
    <xdr:to>
      <xdr:col>6</xdr:col>
      <xdr:colOff>571500</xdr:colOff>
      <xdr:row>14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96375" y="4038600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>
              <a:alpha val="0"/>
            </a:srgbClr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6</xdr:col>
      <xdr:colOff>228600</xdr:colOff>
      <xdr:row>29</xdr:row>
      <xdr:rowOff>28575</xdr:rowOff>
    </xdr:from>
    <xdr:to>
      <xdr:col>6</xdr:col>
      <xdr:colOff>571500</xdr:colOff>
      <xdr:row>30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124950" y="9277350"/>
          <a:ext cx="342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>
              <a:alpha val="0"/>
            </a:srgbClr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12</xdr:row>
      <xdr:rowOff>209550</xdr:rowOff>
    </xdr:from>
    <xdr:to>
      <xdr:col>6</xdr:col>
      <xdr:colOff>361950</xdr:colOff>
      <xdr:row>14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 rot="5400000">
          <a:off x="9077325" y="3971925"/>
          <a:ext cx="2857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BCBCBC">
              <a:alpha val="0"/>
            </a:srgbClr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6</xdr:col>
      <xdr:colOff>76200</xdr:colOff>
      <xdr:row>33</xdr:row>
      <xdr:rowOff>0</xdr:rowOff>
    </xdr:from>
    <xdr:to>
      <xdr:col>6</xdr:col>
      <xdr:colOff>361950</xdr:colOff>
      <xdr:row>34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 rot="5400000">
          <a:off x="9077325" y="10363200"/>
          <a:ext cx="2857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BCBCBC">
              <a:alpha val="0"/>
            </a:srgbClr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12</xdr:row>
      <xdr:rowOff>209550</xdr:rowOff>
    </xdr:from>
    <xdr:to>
      <xdr:col>6</xdr:col>
      <xdr:colOff>361950</xdr:colOff>
      <xdr:row>14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 rot="5400000">
          <a:off x="9077325" y="3971925"/>
          <a:ext cx="2857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BCBCBC">
              <a:alpha val="0"/>
            </a:srgbClr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6</xdr:col>
      <xdr:colOff>76200</xdr:colOff>
      <xdr:row>29</xdr:row>
      <xdr:rowOff>0</xdr:rowOff>
    </xdr:from>
    <xdr:to>
      <xdr:col>6</xdr:col>
      <xdr:colOff>361950</xdr:colOff>
      <xdr:row>30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 rot="5400000">
          <a:off x="9077325" y="9248775"/>
          <a:ext cx="2857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BCBCBC">
              <a:alpha val="0"/>
            </a:srgbClr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13</xdr:row>
      <xdr:rowOff>0</xdr:rowOff>
    </xdr:from>
    <xdr:to>
      <xdr:col>6</xdr:col>
      <xdr:colOff>571500</xdr:colOff>
      <xdr:row>14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96375" y="4038600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>
              <a:alpha val="0"/>
            </a:srgbClr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6</xdr:col>
      <xdr:colOff>228600</xdr:colOff>
      <xdr:row>29</xdr:row>
      <xdr:rowOff>28575</xdr:rowOff>
    </xdr:from>
    <xdr:to>
      <xdr:col>6</xdr:col>
      <xdr:colOff>571500</xdr:colOff>
      <xdr:row>30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124950" y="9277350"/>
          <a:ext cx="342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>
              <a:alpha val="0"/>
            </a:srgbClr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8</xdr:row>
      <xdr:rowOff>257175</xdr:rowOff>
    </xdr:from>
    <xdr:to>
      <xdr:col>6</xdr:col>
      <xdr:colOff>438150</xdr:colOff>
      <xdr:row>9</xdr:row>
      <xdr:rowOff>257175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8972550" y="3019425"/>
          <a:ext cx="3619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>
              <a:alpha val="0"/>
            </a:srgbClr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26</xdr:row>
      <xdr:rowOff>9525</xdr:rowOff>
    </xdr:from>
    <xdr:to>
      <xdr:col>6</xdr:col>
      <xdr:colOff>438150</xdr:colOff>
      <xdr:row>30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963025" y="9696450"/>
          <a:ext cx="371475" cy="1095375"/>
        </a:xfrm>
        <a:prstGeom prst="rect">
          <a:avLst/>
        </a:prstGeom>
        <a:solidFill>
          <a:srgbClr val="FFFFFF"/>
        </a:solidFill>
        <a:ln w="9525" cmpd="sng">
          <a:solidFill>
            <a:srgbClr val="BCBCBC">
              <a:alpha val="0"/>
            </a:srgbClr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6</xdr:col>
      <xdr:colOff>38100</xdr:colOff>
      <xdr:row>9</xdr:row>
      <xdr:rowOff>200025</xdr:rowOff>
    </xdr:from>
    <xdr:to>
      <xdr:col>6</xdr:col>
      <xdr:colOff>400050</xdr:colOff>
      <xdr:row>12</xdr:row>
      <xdr:rowOff>209550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934450" y="4067175"/>
          <a:ext cx="361950" cy="1104900"/>
        </a:xfrm>
        <a:prstGeom prst="rect">
          <a:avLst/>
        </a:prstGeom>
        <a:solidFill>
          <a:srgbClr val="FFFFFF"/>
        </a:solidFill>
        <a:ln w="9525" cmpd="sng">
          <a:solidFill>
            <a:srgbClr val="BCBCBC">
              <a:alpha val="0"/>
            </a:srgbClr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6</xdr:col>
      <xdr:colOff>38100</xdr:colOff>
      <xdr:row>40</xdr:row>
      <xdr:rowOff>152400</xdr:rowOff>
    </xdr:from>
    <xdr:to>
      <xdr:col>6</xdr:col>
      <xdr:colOff>400050</xdr:colOff>
      <xdr:row>44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934450" y="15011400"/>
          <a:ext cx="361950" cy="1095375"/>
        </a:xfrm>
        <a:prstGeom prst="rect">
          <a:avLst/>
        </a:prstGeom>
        <a:solidFill>
          <a:srgbClr val="FFFFFF"/>
        </a:solidFill>
        <a:ln w="9525" cmpd="sng">
          <a:solidFill>
            <a:srgbClr val="BCBCBC">
              <a:alpha val="0"/>
            </a:srgbClr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21</xdr:row>
      <xdr:rowOff>9525</xdr:rowOff>
    </xdr:from>
    <xdr:to>
      <xdr:col>6</xdr:col>
      <xdr:colOff>438150</xdr:colOff>
      <xdr:row>22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963025" y="6257925"/>
          <a:ext cx="3714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>
              <a:alpha val="0"/>
            </a:srgbClr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38100</xdr:colOff>
      <xdr:row>9</xdr:row>
      <xdr:rowOff>200025</xdr:rowOff>
    </xdr:from>
    <xdr:to>
      <xdr:col>6</xdr:col>
      <xdr:colOff>400050</xdr:colOff>
      <xdr:row>11</xdr:row>
      <xdr:rowOff>209550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934450" y="3105150"/>
          <a:ext cx="361950" cy="561975"/>
        </a:xfrm>
        <a:prstGeom prst="rect">
          <a:avLst/>
        </a:prstGeom>
        <a:solidFill>
          <a:srgbClr val="FFFFFF"/>
        </a:solidFill>
        <a:ln w="9525" cmpd="sng">
          <a:solidFill>
            <a:srgbClr val="BCBCBC">
              <a:alpha val="0"/>
            </a:srgbClr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6</xdr:col>
      <xdr:colOff>38100</xdr:colOff>
      <xdr:row>34</xdr:row>
      <xdr:rowOff>152400</xdr:rowOff>
    </xdr:from>
    <xdr:to>
      <xdr:col>6</xdr:col>
      <xdr:colOff>400050</xdr:colOff>
      <xdr:row>36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8934450" y="9953625"/>
          <a:ext cx="3619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BCBCBC">
              <a:alpha val="0"/>
            </a:srgbClr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zoomScale="85" zoomScaleNormal="85" zoomScalePageLayoutView="0" workbookViewId="0" topLeftCell="B1">
      <selection activeCell="D48" sqref="D48"/>
    </sheetView>
  </sheetViews>
  <sheetFormatPr defaultColWidth="9.140625" defaultRowHeight="21.75"/>
  <cols>
    <col min="1" max="1" width="56.7109375" style="10" customWidth="1"/>
    <col min="2" max="2" width="14.28125" style="10" customWidth="1"/>
    <col min="3" max="3" width="15.7109375" style="108" customWidth="1"/>
    <col min="4" max="4" width="14.8515625" style="10" customWidth="1"/>
    <col min="5" max="5" width="13.7109375" style="44" customWidth="1"/>
    <col min="6" max="6" width="18.140625" style="10" customWidth="1"/>
    <col min="7" max="7" width="9.00390625" style="10" customWidth="1"/>
    <col min="8" max="16384" width="9.140625" style="10" customWidth="1"/>
  </cols>
  <sheetData>
    <row r="1" spans="1:6" ht="21.75">
      <c r="A1" s="337" t="s">
        <v>0</v>
      </c>
      <c r="B1" s="337"/>
      <c r="C1" s="337"/>
      <c r="D1" s="337"/>
      <c r="E1" s="337"/>
      <c r="F1" s="337"/>
    </row>
    <row r="2" spans="1:6" ht="21.75">
      <c r="A2" s="337" t="s">
        <v>91</v>
      </c>
      <c r="B2" s="337"/>
      <c r="C2" s="337"/>
      <c r="D2" s="337"/>
      <c r="E2" s="337"/>
      <c r="F2" s="337"/>
    </row>
    <row r="3" spans="1:6" ht="21.75">
      <c r="A3" s="337" t="s">
        <v>1</v>
      </c>
      <c r="B3" s="337"/>
      <c r="C3" s="337"/>
      <c r="D3" s="337"/>
      <c r="E3" s="337"/>
      <c r="F3" s="337"/>
    </row>
    <row r="4" spans="1:6" ht="43.5">
      <c r="A4" s="11" t="s">
        <v>2</v>
      </c>
      <c r="B4" s="11" t="s">
        <v>3</v>
      </c>
      <c r="C4" s="11" t="s">
        <v>4</v>
      </c>
      <c r="D4" s="11" t="s">
        <v>17</v>
      </c>
      <c r="E4" s="129" t="s">
        <v>5</v>
      </c>
      <c r="F4" s="11" t="s">
        <v>6</v>
      </c>
    </row>
    <row r="5" spans="1:6" ht="43.5">
      <c r="A5" s="12" t="s">
        <v>7</v>
      </c>
      <c r="B5" s="13"/>
      <c r="C5" s="134"/>
      <c r="D5" s="13"/>
      <c r="E5" s="134"/>
      <c r="F5" s="14"/>
    </row>
    <row r="6" spans="1:6" ht="21.75">
      <c r="A6" s="12" t="s">
        <v>26</v>
      </c>
      <c r="B6" s="15">
        <v>3</v>
      </c>
      <c r="C6" s="15">
        <v>4.69</v>
      </c>
      <c r="D6" s="105">
        <v>233000</v>
      </c>
      <c r="E6" s="15">
        <v>3.69</v>
      </c>
      <c r="F6" s="106" t="s">
        <v>95</v>
      </c>
    </row>
    <row r="7" spans="1:6" s="18" customFormat="1" ht="13.5" customHeight="1">
      <c r="A7" s="16"/>
      <c r="B7" s="17"/>
      <c r="D7" s="19"/>
      <c r="E7" s="214"/>
      <c r="F7" s="20"/>
    </row>
    <row r="8" spans="1:6" s="23" customFormat="1" ht="21.75">
      <c r="A8" s="21" t="s">
        <v>8</v>
      </c>
      <c r="B8" s="3">
        <f>SUM(B6:B7)</f>
        <v>3</v>
      </c>
      <c r="C8" s="3">
        <f>SUM(C6:C7)</f>
        <v>4.69</v>
      </c>
      <c r="D8" s="110">
        <f>SUM(D6:D7)</f>
        <v>233000</v>
      </c>
      <c r="E8" s="3">
        <f>SUM(E6:E7)</f>
        <v>3.69</v>
      </c>
      <c r="F8" s="3"/>
    </row>
    <row r="9" spans="1:6" ht="21.75">
      <c r="A9" s="12" t="s">
        <v>9</v>
      </c>
      <c r="B9" s="15"/>
      <c r="C9" s="135"/>
      <c r="D9" s="14"/>
      <c r="E9" s="15"/>
      <c r="F9" s="14"/>
    </row>
    <row r="10" spans="1:6" ht="21.75">
      <c r="A10" s="20" t="s">
        <v>22</v>
      </c>
      <c r="B10" s="24">
        <v>3</v>
      </c>
      <c r="C10" s="15">
        <v>4.69</v>
      </c>
      <c r="D10" s="25">
        <v>170000</v>
      </c>
      <c r="E10" s="15">
        <v>2.69</v>
      </c>
      <c r="F10" s="20" t="s">
        <v>92</v>
      </c>
    </row>
    <row r="11" spans="1:11" ht="21.75">
      <c r="A11" s="267" t="s">
        <v>23</v>
      </c>
      <c r="B11" s="268">
        <v>1</v>
      </c>
      <c r="C11" s="268">
        <v>1.56</v>
      </c>
      <c r="D11" s="269">
        <v>50000</v>
      </c>
      <c r="E11" s="250">
        <v>0.79</v>
      </c>
      <c r="F11" s="270" t="s">
        <v>92</v>
      </c>
      <c r="K11" s="108"/>
    </row>
    <row r="12" spans="1:6" ht="21.75">
      <c r="A12" s="31" t="s">
        <v>8</v>
      </c>
      <c r="B12" s="8">
        <f>SUM(B10:B11)</f>
        <v>4</v>
      </c>
      <c r="C12" s="2">
        <f>SUM(C10:C11)</f>
        <v>6.25</v>
      </c>
      <c r="D12" s="110">
        <f>SUM(D10:D11)</f>
        <v>220000</v>
      </c>
      <c r="E12" s="61">
        <f>SUM(E10:E11)</f>
        <v>3.48</v>
      </c>
      <c r="F12" s="3"/>
    </row>
    <row r="13" spans="1:6" ht="21.75">
      <c r="A13" s="12" t="s">
        <v>10</v>
      </c>
      <c r="B13" s="27"/>
      <c r="C13" s="137"/>
      <c r="D13" s="28"/>
      <c r="E13" s="118"/>
      <c r="F13" s="14"/>
    </row>
    <row r="14" spans="1:6" ht="21.75">
      <c r="A14" s="271" t="s">
        <v>24</v>
      </c>
      <c r="B14" s="140" t="s">
        <v>27</v>
      </c>
      <c r="C14" s="140" t="s">
        <v>27</v>
      </c>
      <c r="D14" s="266" t="s">
        <v>27</v>
      </c>
      <c r="E14" s="266" t="s">
        <v>27</v>
      </c>
      <c r="F14" s="140" t="s">
        <v>27</v>
      </c>
    </row>
    <row r="15" spans="1:6" ht="21.75">
      <c r="A15" s="31" t="s">
        <v>8</v>
      </c>
      <c r="B15" s="3">
        <f>SUM(B14:B14)</f>
        <v>0</v>
      </c>
      <c r="C15" s="4">
        <v>0</v>
      </c>
      <c r="D15" s="36">
        <f>SUM(D13:D14)</f>
        <v>0</v>
      </c>
      <c r="E15" s="104">
        <v>0</v>
      </c>
      <c r="F15" s="3"/>
    </row>
    <row r="16" spans="1:6" s="44" customFormat="1" ht="21.75">
      <c r="A16" s="41" t="s">
        <v>11</v>
      </c>
      <c r="B16" s="42"/>
      <c r="C16" s="135"/>
      <c r="D16" s="43"/>
      <c r="E16" s="42"/>
      <c r="F16" s="43"/>
    </row>
    <row r="17" spans="1:6" s="233" customFormat="1" ht="43.5">
      <c r="A17" s="217" t="s">
        <v>82</v>
      </c>
      <c r="B17" s="17">
        <v>2</v>
      </c>
      <c r="C17" s="24">
        <v>3.13</v>
      </c>
      <c r="D17" s="262">
        <v>115000</v>
      </c>
      <c r="E17" s="249">
        <v>1.82</v>
      </c>
      <c r="F17" s="20" t="s">
        <v>62</v>
      </c>
    </row>
    <row r="18" spans="1:6" ht="21.75">
      <c r="A18" s="21" t="s">
        <v>8</v>
      </c>
      <c r="B18" s="3">
        <f>SUM(B16:B17)</f>
        <v>2</v>
      </c>
      <c r="C18" s="4">
        <f>SUM(C17)</f>
        <v>3.13</v>
      </c>
      <c r="D18" s="110">
        <f>SUM(D16:D17)</f>
        <v>115000</v>
      </c>
      <c r="E18" s="4">
        <f>SUM(E17)</f>
        <v>1.82</v>
      </c>
      <c r="F18" s="3"/>
    </row>
    <row r="19" spans="1:6" ht="21.75">
      <c r="A19" s="234" t="s">
        <v>12</v>
      </c>
      <c r="B19" s="235"/>
      <c r="C19" s="141"/>
      <c r="D19" s="235"/>
      <c r="E19" s="236"/>
      <c r="F19" s="235"/>
    </row>
    <row r="20" spans="1:6" ht="21.75">
      <c r="A20" s="237" t="s">
        <v>83</v>
      </c>
      <c r="B20" s="15">
        <v>5</v>
      </c>
      <c r="C20" s="142">
        <v>7.81</v>
      </c>
      <c r="D20" s="238">
        <v>160000</v>
      </c>
      <c r="E20" s="142">
        <v>2.53</v>
      </c>
      <c r="F20" s="20" t="s">
        <v>62</v>
      </c>
    </row>
    <row r="21" spans="1:6" ht="20.25" customHeight="1">
      <c r="A21" s="222" t="s">
        <v>84</v>
      </c>
      <c r="B21" s="212">
        <v>3</v>
      </c>
      <c r="C21" s="143">
        <v>4.69</v>
      </c>
      <c r="D21" s="213">
        <v>335000</v>
      </c>
      <c r="E21" s="143">
        <v>5.3</v>
      </c>
      <c r="F21" s="29" t="s">
        <v>62</v>
      </c>
    </row>
    <row r="22" spans="1:6" ht="21.75">
      <c r="A22" s="222" t="s">
        <v>85</v>
      </c>
      <c r="B22" s="212">
        <v>1</v>
      </c>
      <c r="C22" s="212">
        <v>1.56</v>
      </c>
      <c r="D22" s="213">
        <v>300000</v>
      </c>
      <c r="E22" s="143">
        <v>4.75</v>
      </c>
      <c r="F22" s="29" t="s">
        <v>94</v>
      </c>
    </row>
    <row r="23" spans="1:6" ht="43.5">
      <c r="A23" s="272" t="s">
        <v>20</v>
      </c>
      <c r="B23" s="273">
        <v>7</v>
      </c>
      <c r="C23" s="245">
        <v>10.94</v>
      </c>
      <c r="D23" s="246">
        <v>322100</v>
      </c>
      <c r="E23" s="274">
        <v>5.1</v>
      </c>
      <c r="F23" s="248" t="s">
        <v>96</v>
      </c>
    </row>
    <row r="24" spans="1:6" ht="21.75">
      <c r="A24" s="275" t="s">
        <v>86</v>
      </c>
      <c r="B24" s="276">
        <v>1</v>
      </c>
      <c r="C24" s="276">
        <v>1.56</v>
      </c>
      <c r="D24" s="277">
        <v>18000</v>
      </c>
      <c r="E24" s="278">
        <v>0.28</v>
      </c>
      <c r="F24" s="279" t="s">
        <v>62</v>
      </c>
    </row>
    <row r="25" spans="1:6" ht="21.75">
      <c r="A25" s="222" t="s">
        <v>87</v>
      </c>
      <c r="B25" s="212">
        <v>4</v>
      </c>
      <c r="C25" s="143">
        <v>6.25</v>
      </c>
      <c r="D25" s="213">
        <v>135000</v>
      </c>
      <c r="E25" s="143">
        <v>2.14</v>
      </c>
      <c r="F25" s="20" t="s">
        <v>62</v>
      </c>
    </row>
    <row r="26" spans="1:6" ht="21.75">
      <c r="A26" s="240" t="s">
        <v>88</v>
      </c>
      <c r="B26" s="239">
        <v>1</v>
      </c>
      <c r="C26" s="239">
        <v>1.56</v>
      </c>
      <c r="D26" s="241">
        <v>25000</v>
      </c>
      <c r="E26" s="242">
        <v>0.39</v>
      </c>
      <c r="F26" s="20" t="s">
        <v>62</v>
      </c>
    </row>
    <row r="27" spans="1:6" s="44" customFormat="1" ht="21.75">
      <c r="A27" s="60" t="s">
        <v>8</v>
      </c>
      <c r="B27" s="61">
        <f>SUM(B20:B21,B22:B23:B24:B26)</f>
        <v>22</v>
      </c>
      <c r="C27" s="4">
        <f>SUM(C20:C26)</f>
        <v>34.370000000000005</v>
      </c>
      <c r="D27" s="63">
        <f>SUM(D20:D21:D22:D23:D24:D26)</f>
        <v>1295100</v>
      </c>
      <c r="E27" s="62">
        <f>SUM(E20:E26)</f>
        <v>20.490000000000002</v>
      </c>
      <c r="F27" s="61"/>
    </row>
    <row r="28" spans="1:6" s="44" customFormat="1" ht="19.5" customHeight="1">
      <c r="A28" s="78" t="s">
        <v>13</v>
      </c>
      <c r="B28" s="79"/>
      <c r="C28" s="6"/>
      <c r="D28" s="80"/>
      <c r="E28" s="79"/>
      <c r="F28" s="81"/>
    </row>
    <row r="29" spans="1:6" ht="21" customHeight="1">
      <c r="A29" s="224" t="s">
        <v>79</v>
      </c>
      <c r="B29" s="225">
        <v>9</v>
      </c>
      <c r="C29" s="1">
        <v>14.06</v>
      </c>
      <c r="D29" s="7">
        <v>2791900</v>
      </c>
      <c r="E29" s="1">
        <v>44.17</v>
      </c>
      <c r="F29" s="226" t="s">
        <v>92</v>
      </c>
    </row>
    <row r="30" spans="1:6" ht="21" customHeight="1">
      <c r="A30" s="227" t="s">
        <v>80</v>
      </c>
      <c r="B30" s="228">
        <v>2</v>
      </c>
      <c r="C30" s="212">
        <v>3.13</v>
      </c>
      <c r="D30" s="229">
        <v>80000</v>
      </c>
      <c r="E30" s="5">
        <v>1.26</v>
      </c>
      <c r="F30" s="230" t="s">
        <v>92</v>
      </c>
    </row>
    <row r="31" spans="1:6" ht="21.75">
      <c r="A31" s="227" t="s">
        <v>81</v>
      </c>
      <c r="B31" s="228">
        <v>5</v>
      </c>
      <c r="C31" s="5">
        <v>7.81</v>
      </c>
      <c r="D31" s="229">
        <v>128000</v>
      </c>
      <c r="E31" s="5">
        <v>2.02</v>
      </c>
      <c r="F31" s="231" t="s">
        <v>92</v>
      </c>
    </row>
    <row r="32" spans="1:6" ht="21.75">
      <c r="A32" s="224" t="s">
        <v>93</v>
      </c>
      <c r="B32" s="225">
        <v>1</v>
      </c>
      <c r="C32" s="1">
        <v>1.56</v>
      </c>
      <c r="D32" s="7">
        <v>15000</v>
      </c>
      <c r="E32" s="1">
        <v>0.24</v>
      </c>
      <c r="F32" s="226" t="s">
        <v>62</v>
      </c>
    </row>
    <row r="33" spans="1:6" s="44" customFormat="1" ht="21.75">
      <c r="A33" s="60" t="s">
        <v>8</v>
      </c>
      <c r="B33" s="61">
        <f>SUM(B29:B32)</f>
        <v>17</v>
      </c>
      <c r="C33" s="4">
        <f>SUM(C29:C32)</f>
        <v>26.56</v>
      </c>
      <c r="D33" s="63">
        <f>SUM(D29:D32)</f>
        <v>3014900</v>
      </c>
      <c r="E33" s="150">
        <f>SUM(E29:E32)</f>
        <v>47.690000000000005</v>
      </c>
      <c r="F33" s="61"/>
    </row>
    <row r="34" spans="1:6" s="44" customFormat="1" ht="21.75">
      <c r="A34" s="41" t="s">
        <v>14</v>
      </c>
      <c r="B34" s="42"/>
      <c r="C34" s="135"/>
      <c r="D34" s="43"/>
      <c r="E34" s="125"/>
      <c r="F34" s="43"/>
    </row>
    <row r="35" spans="1:6" ht="21.75">
      <c r="A35" s="30" t="s">
        <v>73</v>
      </c>
      <c r="B35" s="215">
        <v>1</v>
      </c>
      <c r="C35" s="145">
        <v>1.56</v>
      </c>
      <c r="D35" s="216">
        <v>20000</v>
      </c>
      <c r="E35" s="145">
        <v>0.32</v>
      </c>
      <c r="F35" s="20" t="s">
        <v>62</v>
      </c>
    </row>
    <row r="36" spans="1:6" ht="21.75">
      <c r="A36" s="217" t="s">
        <v>74</v>
      </c>
      <c r="B36" s="24">
        <v>5</v>
      </c>
      <c r="C36" s="142">
        <v>7.81</v>
      </c>
      <c r="D36" s="25">
        <v>240000</v>
      </c>
      <c r="E36" s="142">
        <v>3.8</v>
      </c>
      <c r="F36" s="20" t="s">
        <v>62</v>
      </c>
    </row>
    <row r="37" spans="1:6" ht="21.75">
      <c r="A37" s="218" t="s">
        <v>75</v>
      </c>
      <c r="B37" s="15">
        <v>1</v>
      </c>
      <c r="C37" s="15">
        <v>1.56</v>
      </c>
      <c r="D37" s="219">
        <v>215000</v>
      </c>
      <c r="E37" s="135">
        <v>3.4</v>
      </c>
      <c r="F37" s="20" t="s">
        <v>62</v>
      </c>
    </row>
    <row r="38" spans="1:6" s="44" customFormat="1" ht="21.75">
      <c r="A38" s="60" t="s">
        <v>8</v>
      </c>
      <c r="B38" s="98">
        <f>SUM(B34:B37)</f>
        <v>7</v>
      </c>
      <c r="C38" s="4">
        <f>SUM(C35:C37)</f>
        <v>10.93</v>
      </c>
      <c r="D38" s="63">
        <f>SUM(D34:D37)</f>
        <v>475000</v>
      </c>
      <c r="E38" s="62">
        <f>SUM(E35:E37)</f>
        <v>7.52</v>
      </c>
      <c r="F38" s="61"/>
    </row>
    <row r="39" spans="1:6" s="44" customFormat="1" ht="21.75">
      <c r="A39" s="41" t="s">
        <v>15</v>
      </c>
      <c r="B39" s="42"/>
      <c r="C39" s="135"/>
      <c r="D39" s="43"/>
      <c r="E39" s="42"/>
      <c r="F39" s="43"/>
    </row>
    <row r="40" spans="1:6" ht="21.75">
      <c r="A40" s="220" t="s">
        <v>76</v>
      </c>
      <c r="B40" s="215">
        <v>3</v>
      </c>
      <c r="C40" s="142">
        <v>4.69</v>
      </c>
      <c r="D40" s="216">
        <v>600000</v>
      </c>
      <c r="E40" s="145">
        <v>9.49</v>
      </c>
      <c r="F40" s="221" t="s">
        <v>92</v>
      </c>
    </row>
    <row r="41" spans="1:6" ht="21.75">
      <c r="A41" s="222" t="s">
        <v>77</v>
      </c>
      <c r="B41" s="212">
        <v>2</v>
      </c>
      <c r="C41" s="24">
        <v>3.13</v>
      </c>
      <c r="D41" s="213">
        <v>28000</v>
      </c>
      <c r="E41" s="143">
        <v>0.44</v>
      </c>
      <c r="F41" s="223" t="s">
        <v>92</v>
      </c>
    </row>
    <row r="42" spans="1:6" ht="21.75">
      <c r="A42" s="218" t="s">
        <v>78</v>
      </c>
      <c r="B42" s="15">
        <v>4</v>
      </c>
      <c r="C42" s="142">
        <v>6.25</v>
      </c>
      <c r="D42" s="219">
        <v>340000</v>
      </c>
      <c r="E42" s="135">
        <v>5.38</v>
      </c>
      <c r="F42" s="14" t="s">
        <v>92</v>
      </c>
    </row>
    <row r="43" spans="1:6" ht="21.75">
      <c r="A43" s="21" t="s">
        <v>8</v>
      </c>
      <c r="B43" s="35">
        <f>SUM(B40:B42)</f>
        <v>9</v>
      </c>
      <c r="C43" s="146">
        <f>SUM(C40:C42)</f>
        <v>14.07</v>
      </c>
      <c r="D43" s="22">
        <f>SUM(D40:D42)</f>
        <v>968000</v>
      </c>
      <c r="E43" s="127">
        <f>SUM(E40:E42)</f>
        <v>15.309999999999999</v>
      </c>
      <c r="F43" s="26"/>
    </row>
    <row r="44" spans="1:6" ht="21.75">
      <c r="A44" s="31" t="s">
        <v>16</v>
      </c>
      <c r="B44" s="32">
        <f>SUM(B8,B12,B15,B18,B27,B33,B38,B43)</f>
        <v>64</v>
      </c>
      <c r="C44" s="147">
        <v>100</v>
      </c>
      <c r="D44" s="34">
        <f>SUM(D8,D12,D15,D18,D27,D33,D38,D43)</f>
        <v>6321000</v>
      </c>
      <c r="E44" s="128">
        <v>100</v>
      </c>
      <c r="F44" s="33"/>
    </row>
  </sheetData>
  <sheetProtection/>
  <mergeCells count="3">
    <mergeCell ref="A1:F1"/>
    <mergeCell ref="A2:F2"/>
    <mergeCell ref="A3:F3"/>
  </mergeCells>
  <printOptions/>
  <pageMargins left="0.5511811023622047" right="0.19" top="0.45" bottom="0.29" header="0.54" footer="0.2755905511811024"/>
  <pageSetup horizontalDpi="300" verticalDpi="3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J1" sqref="J1:J3"/>
    </sheetView>
  </sheetViews>
  <sheetFormatPr defaultColWidth="9.140625" defaultRowHeight="21.75"/>
  <sheetData>
    <row r="1" spans="1:10" ht="21.75">
      <c r="A1" s="67">
        <v>6.78</v>
      </c>
      <c r="B1" s="67">
        <v>3.2</v>
      </c>
      <c r="D1" s="84">
        <v>42.83</v>
      </c>
      <c r="F1" s="116">
        <v>810000</v>
      </c>
      <c r="G1" s="116">
        <v>310000</v>
      </c>
      <c r="I1" s="116">
        <v>1000000</v>
      </c>
      <c r="J1" s="253">
        <v>536000</v>
      </c>
    </row>
    <row r="2" spans="1:10" ht="21.75">
      <c r="A2" s="70">
        <v>5.08</v>
      </c>
      <c r="B2" s="70">
        <v>4.76</v>
      </c>
      <c r="D2" s="88">
        <v>1.55</v>
      </c>
      <c r="F2" s="116">
        <v>780000</v>
      </c>
      <c r="G2" s="116">
        <v>10000</v>
      </c>
      <c r="I2" s="253">
        <v>680000</v>
      </c>
      <c r="J2" s="116">
        <v>52000</v>
      </c>
    </row>
    <row r="3" spans="1:10" ht="21.75">
      <c r="A3" s="67">
        <v>3.39</v>
      </c>
      <c r="B3" s="67">
        <v>3.63</v>
      </c>
      <c r="D3" s="88">
        <v>1.52</v>
      </c>
      <c r="F3" s="116">
        <v>604000</v>
      </c>
      <c r="G3" s="116">
        <v>15000</v>
      </c>
      <c r="I3" s="253">
        <v>746000</v>
      </c>
      <c r="J3" s="115">
        <f>SUM(J1:J2)</f>
        <v>588000</v>
      </c>
    </row>
    <row r="4" spans="1:9" ht="21.75">
      <c r="A4" s="59" t="s">
        <v>27</v>
      </c>
      <c r="B4" s="59" t="s">
        <v>27</v>
      </c>
      <c r="D4" s="88">
        <v>1.52</v>
      </c>
      <c r="F4" s="116">
        <v>42000</v>
      </c>
      <c r="G4" s="116">
        <v>200000</v>
      </c>
      <c r="I4" s="253">
        <v>583000</v>
      </c>
    </row>
    <row r="5" spans="1:9" ht="21.75">
      <c r="A5" s="70">
        <v>1.69</v>
      </c>
      <c r="B5" s="70">
        <v>0.35</v>
      </c>
      <c r="D5" s="103">
        <f>SUM(D1:D4)</f>
        <v>47.42</v>
      </c>
      <c r="F5" s="116">
        <v>70000</v>
      </c>
      <c r="G5" s="115">
        <f>SUM(G1:G4)</f>
        <v>535000</v>
      </c>
      <c r="I5" s="253">
        <v>206000</v>
      </c>
    </row>
    <row r="6" spans="1:9" ht="21.75">
      <c r="A6" s="70">
        <v>6.78</v>
      </c>
      <c r="B6" s="70">
        <v>5.23</v>
      </c>
      <c r="F6" s="116">
        <v>176000</v>
      </c>
      <c r="I6" s="116">
        <v>168000</v>
      </c>
    </row>
    <row r="7" spans="1:9" ht="21.75">
      <c r="A7" s="76">
        <v>1.69</v>
      </c>
      <c r="B7" s="76">
        <v>0.35</v>
      </c>
      <c r="F7" s="116">
        <v>202000</v>
      </c>
      <c r="I7" s="116">
        <v>404000</v>
      </c>
    </row>
    <row r="8" spans="1:9" ht="21.75">
      <c r="A8" s="103">
        <f>SUM(A1:A7)</f>
        <v>25.410000000000004</v>
      </c>
      <c r="B8" s="103">
        <f>SUM(B1:B7)</f>
        <v>17.520000000000003</v>
      </c>
      <c r="F8" s="116">
        <v>114000</v>
      </c>
      <c r="I8" s="115">
        <f>SUM(I1:I7)</f>
        <v>3787000</v>
      </c>
    </row>
    <row r="9" ht="21.75">
      <c r="F9" s="116">
        <v>6000</v>
      </c>
    </row>
    <row r="10" ht="21.75">
      <c r="F10" s="116">
        <v>9000</v>
      </c>
    </row>
    <row r="11" ht="21.75">
      <c r="F11" s="115">
        <f>SUM(F1:F10)</f>
        <v>2813000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="85" zoomScaleNormal="85" zoomScalePageLayoutView="0" workbookViewId="0" topLeftCell="A28">
      <selection activeCell="D6" sqref="D6"/>
    </sheetView>
  </sheetViews>
  <sheetFormatPr defaultColWidth="9.140625" defaultRowHeight="21.75"/>
  <cols>
    <col min="1" max="1" width="56.7109375" style="10" customWidth="1"/>
    <col min="2" max="2" width="14.28125" style="10" customWidth="1"/>
    <col min="3" max="3" width="15.7109375" style="108" customWidth="1"/>
    <col min="4" max="4" width="14.8515625" style="10" customWidth="1"/>
    <col min="5" max="5" width="13.7109375" style="44" customWidth="1"/>
    <col min="6" max="6" width="18.140625" style="10" customWidth="1"/>
    <col min="7" max="7" width="9.00390625" style="10" customWidth="1"/>
    <col min="8" max="16384" width="9.140625" style="10" customWidth="1"/>
  </cols>
  <sheetData>
    <row r="1" spans="1:6" ht="21.75">
      <c r="A1" s="337" t="s">
        <v>0</v>
      </c>
      <c r="B1" s="337"/>
      <c r="C1" s="337"/>
      <c r="D1" s="337"/>
      <c r="E1" s="337"/>
      <c r="F1" s="337"/>
    </row>
    <row r="2" spans="1:6" ht="21.75">
      <c r="A2" s="337" t="s">
        <v>51</v>
      </c>
      <c r="B2" s="337"/>
      <c r="C2" s="337"/>
      <c r="D2" s="337"/>
      <c r="E2" s="337"/>
      <c r="F2" s="337"/>
    </row>
    <row r="3" spans="1:6" ht="21.75">
      <c r="A3" s="337" t="s">
        <v>1</v>
      </c>
      <c r="B3" s="337"/>
      <c r="C3" s="337"/>
      <c r="D3" s="337"/>
      <c r="E3" s="337"/>
      <c r="F3" s="337"/>
    </row>
    <row r="4" spans="1:6" ht="43.5">
      <c r="A4" s="11" t="s">
        <v>2</v>
      </c>
      <c r="B4" s="11" t="s">
        <v>3</v>
      </c>
      <c r="C4" s="11" t="s">
        <v>4</v>
      </c>
      <c r="D4" s="11" t="s">
        <v>17</v>
      </c>
      <c r="E4" s="129" t="s">
        <v>5</v>
      </c>
      <c r="F4" s="11" t="s">
        <v>6</v>
      </c>
    </row>
    <row r="5" spans="1:6" ht="43.5">
      <c r="A5" s="12" t="s">
        <v>7</v>
      </c>
      <c r="B5" s="13"/>
      <c r="C5" s="134"/>
      <c r="D5" s="13"/>
      <c r="E5" s="134"/>
      <c r="F5" s="14"/>
    </row>
    <row r="6" spans="1:6" ht="21.75">
      <c r="A6" s="12" t="s">
        <v>26</v>
      </c>
      <c r="B6" s="15">
        <v>7</v>
      </c>
      <c r="C6" s="15">
        <v>10.94</v>
      </c>
      <c r="D6" s="105">
        <v>3787000</v>
      </c>
      <c r="E6" s="15">
        <v>36.76</v>
      </c>
      <c r="F6" s="106" t="s">
        <v>89</v>
      </c>
    </row>
    <row r="7" spans="1:6" s="18" customFormat="1" ht="13.5" customHeight="1">
      <c r="A7" s="16"/>
      <c r="B7" s="17"/>
      <c r="D7" s="19"/>
      <c r="E7" s="214"/>
      <c r="F7" s="20"/>
    </row>
    <row r="8" spans="1:6" s="23" customFormat="1" ht="21.75">
      <c r="A8" s="21" t="s">
        <v>8</v>
      </c>
      <c r="B8" s="3">
        <f>SUM(B6:B7)</f>
        <v>7</v>
      </c>
      <c r="C8" s="3">
        <f>SUM(C6:C7)</f>
        <v>10.94</v>
      </c>
      <c r="D8" s="110">
        <f>SUM(D6:D7)</f>
        <v>3787000</v>
      </c>
      <c r="E8" s="3">
        <f>SUM(E6:E7)</f>
        <v>36.76</v>
      </c>
      <c r="F8" s="3"/>
    </row>
    <row r="9" spans="1:6" ht="21.75">
      <c r="A9" s="12" t="s">
        <v>9</v>
      </c>
      <c r="B9" s="15"/>
      <c r="C9" s="135"/>
      <c r="D9" s="14"/>
      <c r="E9" s="15"/>
      <c r="F9" s="14"/>
    </row>
    <row r="10" spans="1:6" ht="21.75">
      <c r="A10" s="20" t="s">
        <v>22</v>
      </c>
      <c r="B10" s="24">
        <v>1</v>
      </c>
      <c r="C10" s="15">
        <v>1.56</v>
      </c>
      <c r="D10" s="25">
        <v>40000</v>
      </c>
      <c r="E10" s="15">
        <v>0.39</v>
      </c>
      <c r="F10" s="20" t="s">
        <v>25</v>
      </c>
    </row>
    <row r="11" spans="1:11" ht="21.75">
      <c r="A11" s="37" t="s">
        <v>23</v>
      </c>
      <c r="B11" s="38">
        <v>1</v>
      </c>
      <c r="C11" s="136">
        <v>1.56</v>
      </c>
      <c r="D11" s="39">
        <v>50000</v>
      </c>
      <c r="E11" s="250">
        <v>0.48</v>
      </c>
      <c r="F11" s="29" t="s">
        <v>25</v>
      </c>
      <c r="K11" s="108"/>
    </row>
    <row r="12" spans="1:6" ht="21.75">
      <c r="A12" s="31" t="s">
        <v>8</v>
      </c>
      <c r="B12" s="8">
        <f>SUM(B10:B11)</f>
        <v>2</v>
      </c>
      <c r="C12" s="263">
        <f>SUM(C10:C11)</f>
        <v>3.12</v>
      </c>
      <c r="D12" s="111">
        <f>SUM(D10:D11)</f>
        <v>90000</v>
      </c>
      <c r="E12" s="251">
        <f>SUM(E10:E11)</f>
        <v>0.87</v>
      </c>
      <c r="F12" s="8"/>
    </row>
    <row r="13" spans="1:6" ht="21.75">
      <c r="A13" s="12" t="s">
        <v>10</v>
      </c>
      <c r="B13" s="27"/>
      <c r="C13" s="137"/>
      <c r="D13" s="28"/>
      <c r="E13" s="118"/>
      <c r="F13" s="14"/>
    </row>
    <row r="14" spans="1:6" ht="21.75">
      <c r="A14" s="30" t="s">
        <v>24</v>
      </c>
      <c r="B14" s="40" t="s">
        <v>27</v>
      </c>
      <c r="C14" s="40" t="s">
        <v>27</v>
      </c>
      <c r="D14" s="40" t="s">
        <v>27</v>
      </c>
      <c r="E14" s="59" t="s">
        <v>27</v>
      </c>
      <c r="F14" s="40" t="s">
        <v>27</v>
      </c>
    </row>
    <row r="15" spans="1:6" ht="21.75">
      <c r="A15" s="31" t="s">
        <v>8</v>
      </c>
      <c r="B15" s="8">
        <f>SUM(B14:B14)</f>
        <v>0</v>
      </c>
      <c r="C15" s="2" t="s">
        <v>27</v>
      </c>
      <c r="D15" s="36">
        <f>SUM(D13:D14)</f>
        <v>0</v>
      </c>
      <c r="E15" s="252">
        <f>SUM(E13:E14)</f>
        <v>0</v>
      </c>
      <c r="F15" s="8"/>
    </row>
    <row r="16" spans="1:6" s="44" customFormat="1" ht="21.75">
      <c r="A16" s="41" t="s">
        <v>11</v>
      </c>
      <c r="B16" s="42"/>
      <c r="C16" s="135"/>
      <c r="D16" s="43"/>
      <c r="E16" s="42"/>
      <c r="F16" s="43"/>
    </row>
    <row r="17" spans="1:6" s="233" customFormat="1" ht="43.5">
      <c r="A17" s="217" t="s">
        <v>82</v>
      </c>
      <c r="B17" s="17">
        <v>2</v>
      </c>
      <c r="C17" s="24">
        <v>3.13</v>
      </c>
      <c r="D17" s="262">
        <v>115000</v>
      </c>
      <c r="E17" s="249">
        <v>1.12</v>
      </c>
      <c r="F17" s="20" t="s">
        <v>62</v>
      </c>
    </row>
    <row r="18" spans="1:6" ht="21.75">
      <c r="A18" s="21" t="s">
        <v>8</v>
      </c>
      <c r="B18" s="3">
        <f>SUM(B16:B17)</f>
        <v>2</v>
      </c>
      <c r="C18" s="4">
        <f>SUM(C16:C17)</f>
        <v>3.13</v>
      </c>
      <c r="D18" s="110">
        <f>SUM(D16:D17)</f>
        <v>115000</v>
      </c>
      <c r="E18" s="3">
        <f>SUM(E16:E17)</f>
        <v>1.12</v>
      </c>
      <c r="F18" s="3"/>
    </row>
    <row r="19" spans="1:6" ht="21.75">
      <c r="A19" s="234" t="s">
        <v>12</v>
      </c>
      <c r="B19" s="235"/>
      <c r="C19" s="141"/>
      <c r="D19" s="235"/>
      <c r="E19" s="236"/>
      <c r="F19" s="235"/>
    </row>
    <row r="20" spans="1:6" ht="21.75">
      <c r="A20" s="237" t="s">
        <v>83</v>
      </c>
      <c r="B20" s="15">
        <v>4</v>
      </c>
      <c r="C20" s="142">
        <v>6.25</v>
      </c>
      <c r="D20" s="238">
        <v>55000</v>
      </c>
      <c r="E20" s="142">
        <v>0.53</v>
      </c>
      <c r="F20" s="20" t="s">
        <v>62</v>
      </c>
    </row>
    <row r="21" spans="1:6" ht="43.5">
      <c r="A21" s="222" t="s">
        <v>84</v>
      </c>
      <c r="B21" s="212">
        <v>4</v>
      </c>
      <c r="C21" s="143">
        <v>6.25</v>
      </c>
      <c r="D21" s="213">
        <v>535000</v>
      </c>
      <c r="E21" s="143">
        <v>5.19</v>
      </c>
      <c r="F21" s="20" t="s">
        <v>62</v>
      </c>
    </row>
    <row r="22" spans="1:6" ht="21.75">
      <c r="A22" s="244" t="s">
        <v>85</v>
      </c>
      <c r="B22" s="245">
        <v>2</v>
      </c>
      <c r="C22" s="245">
        <v>3.13</v>
      </c>
      <c r="D22" s="246">
        <v>415000</v>
      </c>
      <c r="E22" s="247">
        <v>4.03</v>
      </c>
      <c r="F22" s="248" t="s">
        <v>19</v>
      </c>
    </row>
    <row r="23" spans="1:6" ht="43.5">
      <c r="A23" s="243" t="s">
        <v>20</v>
      </c>
      <c r="B23" s="40">
        <v>2</v>
      </c>
      <c r="C23" s="24">
        <v>3.13</v>
      </c>
      <c r="D23" s="25">
        <v>588000</v>
      </c>
      <c r="E23" s="40">
        <v>5.71</v>
      </c>
      <c r="F23" s="20" t="s">
        <v>62</v>
      </c>
    </row>
    <row r="24" spans="1:6" ht="21.75">
      <c r="A24" s="222" t="s">
        <v>86</v>
      </c>
      <c r="B24" s="212">
        <v>2</v>
      </c>
      <c r="C24" s="239">
        <v>3.13</v>
      </c>
      <c r="D24" s="213">
        <v>120000</v>
      </c>
      <c r="E24" s="143">
        <v>1.16</v>
      </c>
      <c r="F24" s="20" t="s">
        <v>62</v>
      </c>
    </row>
    <row r="25" spans="1:6" ht="21.75">
      <c r="A25" s="222" t="s">
        <v>87</v>
      </c>
      <c r="B25" s="212">
        <v>4</v>
      </c>
      <c r="C25" s="143">
        <v>6.25</v>
      </c>
      <c r="D25" s="213">
        <v>120000</v>
      </c>
      <c r="E25" s="143">
        <v>1.16</v>
      </c>
      <c r="F25" s="20" t="s">
        <v>62</v>
      </c>
    </row>
    <row r="26" spans="1:6" ht="21.75">
      <c r="A26" s="240" t="s">
        <v>88</v>
      </c>
      <c r="B26" s="239">
        <v>2</v>
      </c>
      <c r="C26" s="239">
        <v>3.13</v>
      </c>
      <c r="D26" s="241">
        <v>50000</v>
      </c>
      <c r="E26" s="242">
        <v>0.49</v>
      </c>
      <c r="F26" s="20" t="s">
        <v>62</v>
      </c>
    </row>
    <row r="27" spans="1:6" s="44" customFormat="1" ht="21.75">
      <c r="A27" s="60" t="s">
        <v>8</v>
      </c>
      <c r="B27" s="61">
        <f>SUM(B20:B21,B22:B23:B24:B26)</f>
        <v>20</v>
      </c>
      <c r="C27" s="3">
        <f>SUM(C20:C21,C22:C23:C24:C26)</f>
        <v>31.269999999999996</v>
      </c>
      <c r="D27" s="63">
        <f>SUM(D20:D21:D22:D23:D24:D26)</f>
        <v>1883000</v>
      </c>
      <c r="E27" s="61">
        <f>SUM(E20:E21,E22:E23:E24:E26)</f>
        <v>18.27</v>
      </c>
      <c r="F27" s="61"/>
    </row>
    <row r="28" spans="1:6" s="44" customFormat="1" ht="19.5" customHeight="1">
      <c r="A28" s="78" t="s">
        <v>13</v>
      </c>
      <c r="B28" s="79"/>
      <c r="C28" s="6"/>
      <c r="D28" s="80"/>
      <c r="E28" s="79"/>
      <c r="F28" s="81"/>
    </row>
    <row r="29" spans="1:6" ht="21" customHeight="1">
      <c r="A29" s="224" t="s">
        <v>79</v>
      </c>
      <c r="B29" s="225">
        <v>11</v>
      </c>
      <c r="C29" s="1">
        <v>17.18</v>
      </c>
      <c r="D29" s="7">
        <v>2894700</v>
      </c>
      <c r="E29" s="1">
        <v>28.1</v>
      </c>
      <c r="F29" s="226" t="s">
        <v>25</v>
      </c>
    </row>
    <row r="30" spans="1:6" ht="21" customHeight="1">
      <c r="A30" s="227" t="s">
        <v>80</v>
      </c>
      <c r="B30" s="228">
        <v>2</v>
      </c>
      <c r="C30" s="212">
        <v>3.13</v>
      </c>
      <c r="D30" s="229">
        <v>90000</v>
      </c>
      <c r="E30" s="5">
        <v>0.87</v>
      </c>
      <c r="F30" s="230" t="s">
        <v>25</v>
      </c>
    </row>
    <row r="31" spans="1:6" ht="21.75">
      <c r="A31" s="227" t="s">
        <v>81</v>
      </c>
      <c r="B31" s="228">
        <v>5</v>
      </c>
      <c r="C31" s="5">
        <v>7.81</v>
      </c>
      <c r="D31" s="229">
        <v>128000</v>
      </c>
      <c r="E31" s="5">
        <v>1.24</v>
      </c>
      <c r="F31" s="231" t="s">
        <v>25</v>
      </c>
    </row>
    <row r="32" spans="1:6" s="44" customFormat="1" ht="21.75">
      <c r="A32" s="60" t="s">
        <v>8</v>
      </c>
      <c r="B32" s="61">
        <f>SUM(B29:B31)</f>
        <v>18</v>
      </c>
      <c r="C32" s="3">
        <f>SUM(C29:C31)</f>
        <v>28.119999999999997</v>
      </c>
      <c r="D32" s="63">
        <f>SUM(D29:D31)</f>
        <v>3112700</v>
      </c>
      <c r="E32" s="150">
        <f>SUM(E28:E31)</f>
        <v>30.21</v>
      </c>
      <c r="F32" s="61"/>
    </row>
    <row r="33" spans="1:6" s="44" customFormat="1" ht="21.75">
      <c r="A33" s="41" t="s">
        <v>14</v>
      </c>
      <c r="B33" s="42"/>
      <c r="C33" s="135"/>
      <c r="D33" s="43"/>
      <c r="E33" s="125"/>
      <c r="F33" s="43"/>
    </row>
    <row r="34" spans="1:6" ht="21.75">
      <c r="A34" s="30" t="s">
        <v>73</v>
      </c>
      <c r="B34" s="215">
        <v>1</v>
      </c>
      <c r="C34" s="145">
        <v>1.56</v>
      </c>
      <c r="D34" s="216">
        <v>60000</v>
      </c>
      <c r="E34" s="145">
        <v>61.8</v>
      </c>
      <c r="F34" s="20" t="s">
        <v>62</v>
      </c>
    </row>
    <row r="35" spans="1:6" ht="21.75">
      <c r="A35" s="217" t="s">
        <v>74</v>
      </c>
      <c r="B35" s="24">
        <v>4</v>
      </c>
      <c r="C35" s="142">
        <v>6.25</v>
      </c>
      <c r="D35" s="25">
        <v>185000</v>
      </c>
      <c r="E35" s="142">
        <v>0.58</v>
      </c>
      <c r="F35" s="20" t="s">
        <v>62</v>
      </c>
    </row>
    <row r="36" spans="1:6" ht="21.75">
      <c r="A36" s="218" t="s">
        <v>75</v>
      </c>
      <c r="B36" s="15">
        <v>1</v>
      </c>
      <c r="C36" s="15">
        <v>1.56</v>
      </c>
      <c r="D36" s="219">
        <v>170000</v>
      </c>
      <c r="E36" s="135">
        <v>1.65</v>
      </c>
      <c r="F36" s="20" t="s">
        <v>62</v>
      </c>
    </row>
    <row r="37" spans="1:6" s="44" customFormat="1" ht="21.75">
      <c r="A37" s="60" t="s">
        <v>8</v>
      </c>
      <c r="B37" s="98">
        <f>SUM(B33:B36)</f>
        <v>6</v>
      </c>
      <c r="C37" s="4">
        <f>SUM(C33:C36)</f>
        <v>9.370000000000001</v>
      </c>
      <c r="D37" s="63">
        <f>SUM(D33:D36)</f>
        <v>415000</v>
      </c>
      <c r="E37" s="62">
        <f>SUM(E33:E36)</f>
        <v>64.03</v>
      </c>
      <c r="F37" s="61"/>
    </row>
    <row r="38" spans="1:6" s="44" customFormat="1" ht="21.75">
      <c r="A38" s="41" t="s">
        <v>15</v>
      </c>
      <c r="B38" s="42"/>
      <c r="C38" s="135"/>
      <c r="D38" s="43"/>
      <c r="E38" s="42"/>
      <c r="F38" s="43"/>
    </row>
    <row r="39" spans="1:6" ht="21.75">
      <c r="A39" s="220" t="s">
        <v>76</v>
      </c>
      <c r="B39" s="215">
        <v>3</v>
      </c>
      <c r="C39" s="142">
        <v>4.68</v>
      </c>
      <c r="D39" s="216">
        <v>550000</v>
      </c>
      <c r="E39" s="145">
        <v>5.34</v>
      </c>
      <c r="F39" s="221" t="s">
        <v>25</v>
      </c>
    </row>
    <row r="40" spans="1:6" ht="21.75">
      <c r="A40" s="222" t="s">
        <v>77</v>
      </c>
      <c r="B40" s="212">
        <v>2</v>
      </c>
      <c r="C40" s="24">
        <v>3.13</v>
      </c>
      <c r="D40" s="213">
        <v>28000</v>
      </c>
      <c r="E40" s="143">
        <v>0.27</v>
      </c>
      <c r="F40" s="223" t="s">
        <v>25</v>
      </c>
    </row>
    <row r="41" spans="1:6" ht="21.75">
      <c r="A41" s="218" t="s">
        <v>78</v>
      </c>
      <c r="B41" s="15">
        <v>4</v>
      </c>
      <c r="C41" s="142">
        <v>6.25</v>
      </c>
      <c r="D41" s="219">
        <v>320000</v>
      </c>
      <c r="E41" s="135">
        <v>3.11</v>
      </c>
      <c r="F41" s="14" t="s">
        <v>25</v>
      </c>
    </row>
    <row r="42" spans="1:6" ht="21.75">
      <c r="A42" s="21" t="s">
        <v>8</v>
      </c>
      <c r="B42" s="35">
        <f>SUM(B39:B41)</f>
        <v>9</v>
      </c>
      <c r="C42" s="146">
        <f>SUM(C39:C41)</f>
        <v>14.059999999999999</v>
      </c>
      <c r="D42" s="22">
        <f>SUM(D39:D41)</f>
        <v>898000</v>
      </c>
      <c r="E42" s="127">
        <f>SUM(E39:E41)</f>
        <v>8.719999999999999</v>
      </c>
      <c r="F42" s="26"/>
    </row>
    <row r="43" spans="1:6" ht="21.75">
      <c r="A43" s="31" t="s">
        <v>16</v>
      </c>
      <c r="B43" s="32">
        <f>SUM(B8,B12,B15,B18,B27,B32,B37,B42)</f>
        <v>64</v>
      </c>
      <c r="C43" s="147">
        <v>100</v>
      </c>
      <c r="D43" s="34">
        <f>SUM(D8,D12,D15,D18,D27,D32,D37,D42)</f>
        <v>10300700</v>
      </c>
      <c r="E43" s="128">
        <v>100</v>
      </c>
      <c r="F43" s="33"/>
    </row>
  </sheetData>
  <sheetProtection/>
  <mergeCells count="3">
    <mergeCell ref="A1:F1"/>
    <mergeCell ref="A2:F2"/>
    <mergeCell ref="A3:F3"/>
  </mergeCells>
  <printOptions/>
  <pageMargins left="0.5511811023622047" right="0.19" top="0.45" bottom="0.29" header="0.54" footer="0.2755905511811024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5" zoomScaleNormal="85" zoomScalePageLayoutView="0" workbookViewId="0" topLeftCell="A1">
      <selection activeCell="E22" sqref="E22"/>
    </sheetView>
  </sheetViews>
  <sheetFormatPr defaultColWidth="9.140625" defaultRowHeight="21.75"/>
  <cols>
    <col min="1" max="1" width="49.8515625" style="10" customWidth="1"/>
    <col min="2" max="2" width="15.28125" style="10" customWidth="1"/>
    <col min="3" max="3" width="16.421875" style="108" customWidth="1"/>
    <col min="4" max="4" width="14.8515625" style="10" customWidth="1"/>
    <col min="5" max="5" width="13.7109375" style="44" customWidth="1"/>
    <col min="6" max="6" width="24.8515625" style="10" customWidth="1"/>
    <col min="7" max="7" width="5.8515625" style="10" customWidth="1"/>
    <col min="8" max="16384" width="9.140625" style="10" customWidth="1"/>
  </cols>
  <sheetData>
    <row r="1" spans="1:6" ht="21.75">
      <c r="A1" s="337" t="s">
        <v>0</v>
      </c>
      <c r="B1" s="337"/>
      <c r="C1" s="337"/>
      <c r="D1" s="337"/>
      <c r="E1" s="337"/>
      <c r="F1" s="337"/>
    </row>
    <row r="2" spans="1:6" ht="21.75">
      <c r="A2" s="337" t="s">
        <v>48</v>
      </c>
      <c r="B2" s="337"/>
      <c r="C2" s="337"/>
      <c r="D2" s="337"/>
      <c r="E2" s="337"/>
      <c r="F2" s="337"/>
    </row>
    <row r="3" spans="1:6" ht="21.75">
      <c r="A3" s="337" t="s">
        <v>1</v>
      </c>
      <c r="B3" s="337"/>
      <c r="C3" s="337"/>
      <c r="D3" s="337"/>
      <c r="E3" s="337"/>
      <c r="F3" s="337"/>
    </row>
    <row r="4" spans="1:6" ht="43.5">
      <c r="A4" s="11" t="s">
        <v>2</v>
      </c>
      <c r="B4" s="11" t="s">
        <v>3</v>
      </c>
      <c r="C4" s="11" t="s">
        <v>4</v>
      </c>
      <c r="D4" s="11" t="s">
        <v>17</v>
      </c>
      <c r="E4" s="129" t="s">
        <v>5</v>
      </c>
      <c r="F4" s="11" t="s">
        <v>6</v>
      </c>
    </row>
    <row r="5" spans="1:6" ht="43.5">
      <c r="A5" s="12" t="s">
        <v>7</v>
      </c>
      <c r="B5" s="13"/>
      <c r="C5" s="134"/>
      <c r="D5" s="13"/>
      <c r="E5" s="130"/>
      <c r="F5" s="14"/>
    </row>
    <row r="6" spans="1:6" ht="21.75">
      <c r="A6" s="12" t="s">
        <v>26</v>
      </c>
      <c r="B6" s="15">
        <v>1</v>
      </c>
      <c r="C6" s="15">
        <v>1.61</v>
      </c>
      <c r="D6" s="105">
        <v>80000</v>
      </c>
      <c r="E6" s="42">
        <v>1.13</v>
      </c>
      <c r="F6" s="106" t="s">
        <v>49</v>
      </c>
    </row>
    <row r="7" spans="1:6" s="18" customFormat="1" ht="13.5" customHeight="1">
      <c r="A7" s="16"/>
      <c r="B7" s="17"/>
      <c r="D7" s="19"/>
      <c r="E7" s="131"/>
      <c r="F7" s="20"/>
    </row>
    <row r="8" spans="1:6" s="23" customFormat="1" ht="21.75">
      <c r="A8" s="21" t="s">
        <v>8</v>
      </c>
      <c r="B8" s="3">
        <f>SUM(B6:B7)</f>
        <v>1</v>
      </c>
      <c r="C8" s="3">
        <f>SUM(C6:C7)</f>
        <v>1.61</v>
      </c>
      <c r="D8" s="110">
        <f>SUM(D6:D7)</f>
        <v>80000</v>
      </c>
      <c r="E8" s="61">
        <f>SUM(E6:E7)</f>
        <v>1.13</v>
      </c>
      <c r="F8" s="3"/>
    </row>
    <row r="9" spans="1:6" ht="21.75">
      <c r="A9" s="12" t="s">
        <v>9</v>
      </c>
      <c r="B9" s="15"/>
      <c r="C9" s="135"/>
      <c r="D9" s="14"/>
      <c r="E9" s="42"/>
      <c r="F9" s="14"/>
    </row>
    <row r="10" spans="1:6" ht="21.75">
      <c r="A10" s="20" t="s">
        <v>22</v>
      </c>
      <c r="B10" s="24">
        <v>1</v>
      </c>
      <c r="C10" s="15">
        <v>1.61</v>
      </c>
      <c r="D10" s="25">
        <v>30000</v>
      </c>
      <c r="E10" s="42">
        <v>0.42</v>
      </c>
      <c r="F10" s="20" t="s">
        <v>25</v>
      </c>
    </row>
    <row r="11" spans="1:6" ht="21.75">
      <c r="A11" s="37" t="s">
        <v>23</v>
      </c>
      <c r="B11" s="38">
        <v>1</v>
      </c>
      <c r="C11" s="136">
        <v>1.61</v>
      </c>
      <c r="D11" s="39">
        <v>40000</v>
      </c>
      <c r="E11" s="149">
        <v>0.56</v>
      </c>
      <c r="F11" s="29" t="s">
        <v>25</v>
      </c>
    </row>
    <row r="12" spans="1:6" ht="21.75">
      <c r="A12" s="31" t="s">
        <v>8</v>
      </c>
      <c r="B12" s="8">
        <f>SUM(B10:B11)</f>
        <v>2</v>
      </c>
      <c r="C12" s="9">
        <f>SUM(C10:C11)</f>
        <v>3.22</v>
      </c>
      <c r="D12" s="111">
        <f>SUM(D10:D11)</f>
        <v>70000</v>
      </c>
      <c r="E12" s="117">
        <f>SUM(E10:E11)</f>
        <v>0.98</v>
      </c>
      <c r="F12" s="8"/>
    </row>
    <row r="13" spans="1:6" ht="21.75">
      <c r="A13" s="12" t="s">
        <v>10</v>
      </c>
      <c r="B13" s="27"/>
      <c r="C13" s="137"/>
      <c r="D13" s="28"/>
      <c r="E13" s="118"/>
      <c r="F13" s="14"/>
    </row>
    <row r="14" spans="1:6" ht="21.75">
      <c r="A14" s="30" t="s">
        <v>24</v>
      </c>
      <c r="B14" s="40" t="s">
        <v>27</v>
      </c>
      <c r="C14" s="40" t="s">
        <v>27</v>
      </c>
      <c r="D14" s="40" t="s">
        <v>27</v>
      </c>
      <c r="E14" s="119" t="s">
        <v>27</v>
      </c>
      <c r="F14" s="40" t="s">
        <v>27</v>
      </c>
    </row>
    <row r="15" spans="1:6" ht="21.75">
      <c r="A15" s="31" t="s">
        <v>8</v>
      </c>
      <c r="B15" s="8">
        <f>SUM(B14:B14)</f>
        <v>0</v>
      </c>
      <c r="C15" s="2" t="s">
        <v>27</v>
      </c>
      <c r="D15" s="36">
        <f>SUM(D13:D14)</f>
        <v>0</v>
      </c>
      <c r="E15" s="104" t="s">
        <v>27</v>
      </c>
      <c r="F15" s="8"/>
    </row>
    <row r="16" spans="1:6" s="44" customFormat="1" ht="21.75">
      <c r="A16" s="41" t="s">
        <v>11</v>
      </c>
      <c r="B16" s="42"/>
      <c r="C16" s="135"/>
      <c r="D16" s="43"/>
      <c r="E16" s="42"/>
      <c r="F16" s="43"/>
    </row>
    <row r="17" spans="1:6" s="49" customFormat="1" ht="43.5">
      <c r="A17" s="45" t="s">
        <v>29</v>
      </c>
      <c r="B17" s="46">
        <v>1</v>
      </c>
      <c r="C17" s="138">
        <v>1.61</v>
      </c>
      <c r="D17" s="47">
        <v>50000</v>
      </c>
      <c r="E17" s="120">
        <v>0.7</v>
      </c>
      <c r="F17" s="48" t="s">
        <v>18</v>
      </c>
    </row>
    <row r="18" spans="1:6" s="49" customFormat="1" ht="21.75">
      <c r="A18" s="50" t="s">
        <v>30</v>
      </c>
      <c r="B18" s="51">
        <v>2</v>
      </c>
      <c r="C18" s="136">
        <v>3.23</v>
      </c>
      <c r="D18" s="52">
        <v>390000</v>
      </c>
      <c r="E18" s="121">
        <v>5.49</v>
      </c>
      <c r="F18" s="48" t="s">
        <v>18</v>
      </c>
    </row>
    <row r="19" spans="1:6" s="49" customFormat="1" ht="21.75">
      <c r="A19" s="53" t="s">
        <v>31</v>
      </c>
      <c r="B19" s="54">
        <v>1</v>
      </c>
      <c r="C19" s="15">
        <v>1.61</v>
      </c>
      <c r="D19" s="55">
        <v>15000</v>
      </c>
      <c r="E19" s="122">
        <v>0.21</v>
      </c>
      <c r="F19" s="56" t="s">
        <v>18</v>
      </c>
    </row>
    <row r="20" spans="1:6" s="49" customFormat="1" ht="21.75">
      <c r="A20" s="57" t="s">
        <v>21</v>
      </c>
      <c r="B20" s="46"/>
      <c r="C20" s="139"/>
      <c r="D20" s="47"/>
      <c r="E20" s="120"/>
      <c r="F20" s="48"/>
    </row>
    <row r="21" spans="1:6" s="49" customFormat="1" ht="21.75">
      <c r="A21" s="58" t="s">
        <v>32</v>
      </c>
      <c r="B21" s="59" t="s">
        <v>27</v>
      </c>
      <c r="C21" s="140" t="s">
        <v>27</v>
      </c>
      <c r="D21" s="102" t="s">
        <v>27</v>
      </c>
      <c r="E21" s="59" t="s">
        <v>27</v>
      </c>
      <c r="F21" s="59" t="s">
        <v>27</v>
      </c>
    </row>
    <row r="22" spans="1:6" s="44" customFormat="1" ht="21.75">
      <c r="A22" s="60" t="s">
        <v>8</v>
      </c>
      <c r="B22" s="61">
        <f>SUM(B17:B18:B19:B20:B21)</f>
        <v>4</v>
      </c>
      <c r="C22" s="4">
        <f>SUM(C16:C21)</f>
        <v>6.45</v>
      </c>
      <c r="D22" s="133">
        <f>SUM(D16:D21)</f>
        <v>455000</v>
      </c>
      <c r="E22" s="62">
        <f>SUM(E16:E21)</f>
        <v>6.4</v>
      </c>
      <c r="F22" s="61"/>
    </row>
    <row r="23" spans="1:6" s="44" customFormat="1" ht="21.75">
      <c r="A23" s="64" t="s">
        <v>12</v>
      </c>
      <c r="B23" s="65"/>
      <c r="C23" s="141"/>
      <c r="D23" s="65"/>
      <c r="E23" s="123"/>
      <c r="F23" s="65"/>
    </row>
    <row r="24" spans="1:6" s="44" customFormat="1" ht="21.75">
      <c r="A24" s="66" t="s">
        <v>33</v>
      </c>
      <c r="B24" s="42">
        <v>5</v>
      </c>
      <c r="C24" s="142">
        <v>8.06</v>
      </c>
      <c r="D24" s="132">
        <v>425000</v>
      </c>
      <c r="E24" s="67">
        <v>5.98</v>
      </c>
      <c r="F24" s="48" t="s">
        <v>18</v>
      </c>
    </row>
    <row r="25" spans="1:6" s="44" customFormat="1" ht="43.5">
      <c r="A25" s="68" t="s">
        <v>34</v>
      </c>
      <c r="B25" s="69">
        <v>3</v>
      </c>
      <c r="C25" s="143">
        <v>4.84</v>
      </c>
      <c r="D25" s="71">
        <v>275000</v>
      </c>
      <c r="E25" s="70">
        <v>3.87</v>
      </c>
      <c r="F25" s="72" t="s">
        <v>18</v>
      </c>
    </row>
    <row r="26" spans="1:6" s="44" customFormat="1" ht="21.75">
      <c r="A26" s="112" t="s">
        <v>35</v>
      </c>
      <c r="B26" s="113">
        <v>2</v>
      </c>
      <c r="C26" s="144">
        <v>3.23</v>
      </c>
      <c r="D26" s="114">
        <v>215000</v>
      </c>
      <c r="E26" s="124">
        <v>3.02</v>
      </c>
      <c r="F26" s="56" t="s">
        <v>19</v>
      </c>
    </row>
    <row r="27" spans="1:6" s="108" customFormat="1" ht="43.5">
      <c r="A27" s="148" t="s">
        <v>20</v>
      </c>
      <c r="B27" s="140">
        <v>3</v>
      </c>
      <c r="C27" s="140">
        <v>4.84</v>
      </c>
      <c r="D27" s="74">
        <v>979000</v>
      </c>
      <c r="E27" s="59">
        <v>13.77</v>
      </c>
      <c r="F27" s="48" t="s">
        <v>18</v>
      </c>
    </row>
    <row r="28" spans="1:6" s="44" customFormat="1" ht="21.75">
      <c r="A28" s="68" t="s">
        <v>36</v>
      </c>
      <c r="B28" s="69">
        <v>2</v>
      </c>
      <c r="C28" s="144">
        <v>3.23</v>
      </c>
      <c r="D28" s="71">
        <v>120000</v>
      </c>
      <c r="E28" s="70">
        <v>1.69</v>
      </c>
      <c r="F28" s="72" t="s">
        <v>28</v>
      </c>
    </row>
    <row r="29" spans="1:6" s="44" customFormat="1" ht="21.75">
      <c r="A29" s="68" t="s">
        <v>37</v>
      </c>
      <c r="B29" s="69">
        <v>3</v>
      </c>
      <c r="C29" s="143">
        <v>4.84</v>
      </c>
      <c r="D29" s="71">
        <v>195000</v>
      </c>
      <c r="E29" s="70">
        <v>2.74</v>
      </c>
      <c r="F29" s="48" t="s">
        <v>18</v>
      </c>
    </row>
    <row r="30" spans="1:6" s="44" customFormat="1" ht="21.75">
      <c r="A30" s="50" t="s">
        <v>38</v>
      </c>
      <c r="B30" s="75">
        <v>1</v>
      </c>
      <c r="C30" s="15">
        <v>1.61</v>
      </c>
      <c r="D30" s="77">
        <v>20000</v>
      </c>
      <c r="E30" s="76">
        <v>0.28</v>
      </c>
      <c r="F30" s="48" t="s">
        <v>18</v>
      </c>
    </row>
    <row r="31" spans="1:6" s="44" customFormat="1" ht="21.75">
      <c r="A31" s="60" t="s">
        <v>8</v>
      </c>
      <c r="B31" s="61">
        <f>SUM(B24:B25,B26:B27:B28:B30)</f>
        <v>19</v>
      </c>
      <c r="C31" s="3">
        <f>SUM(C24:C25,C26:C27:C28:C30)</f>
        <v>30.65</v>
      </c>
      <c r="D31" s="63">
        <f>SUM(D24:D25:D26:D27:D28:D30)</f>
        <v>2229000</v>
      </c>
      <c r="E31" s="61">
        <f>SUM(E24:E25,E26:E27:E28:E30)</f>
        <v>31.35</v>
      </c>
      <c r="F31" s="61"/>
    </row>
    <row r="32" spans="1:6" s="44" customFormat="1" ht="19.5" customHeight="1">
      <c r="A32" s="78" t="s">
        <v>13</v>
      </c>
      <c r="B32" s="79"/>
      <c r="C32" s="6"/>
      <c r="D32" s="80"/>
      <c r="E32" s="79"/>
      <c r="F32" s="81"/>
    </row>
    <row r="33" spans="1:6" s="44" customFormat="1" ht="21.75">
      <c r="A33" s="82" t="s">
        <v>39</v>
      </c>
      <c r="B33" s="83">
        <v>10</v>
      </c>
      <c r="C33" s="1">
        <v>16.13</v>
      </c>
      <c r="D33" s="7">
        <v>2813000</v>
      </c>
      <c r="E33" s="84">
        <v>39.58</v>
      </c>
      <c r="F33" s="85" t="s">
        <v>25</v>
      </c>
    </row>
    <row r="34" spans="1:6" s="44" customFormat="1" ht="21" customHeight="1">
      <c r="A34" s="86" t="s">
        <v>40</v>
      </c>
      <c r="B34" s="87">
        <v>2</v>
      </c>
      <c r="C34" s="5">
        <v>3.23</v>
      </c>
      <c r="D34" s="89">
        <v>90000</v>
      </c>
      <c r="E34" s="88">
        <v>1.27</v>
      </c>
      <c r="F34" s="90" t="s">
        <v>25</v>
      </c>
    </row>
    <row r="35" spans="1:6" s="44" customFormat="1" ht="21.75">
      <c r="A35" s="86" t="s">
        <v>41</v>
      </c>
      <c r="B35" s="87">
        <v>5</v>
      </c>
      <c r="C35" s="5">
        <v>8.06</v>
      </c>
      <c r="D35" s="89">
        <v>88000</v>
      </c>
      <c r="E35" s="88">
        <v>1.24</v>
      </c>
      <c r="F35" s="91" t="s">
        <v>25</v>
      </c>
    </row>
    <row r="36" spans="1:6" s="44" customFormat="1" ht="21.75">
      <c r="A36" s="109" t="s">
        <v>50</v>
      </c>
      <c r="B36" s="87">
        <v>1</v>
      </c>
      <c r="C36" s="15">
        <v>1.61</v>
      </c>
      <c r="D36" s="89">
        <v>60000</v>
      </c>
      <c r="E36" s="88">
        <v>0.84</v>
      </c>
      <c r="F36" s="91" t="s">
        <v>25</v>
      </c>
    </row>
    <row r="37" spans="1:6" s="44" customFormat="1" ht="21.75">
      <c r="A37" s="60" t="s">
        <v>8</v>
      </c>
      <c r="B37" s="61">
        <f>SUM(B33:B36)</f>
        <v>18</v>
      </c>
      <c r="C37" s="3">
        <f>SUM(C33:C36)</f>
        <v>29.03</v>
      </c>
      <c r="D37" s="63">
        <f>SUM(D33:D36)</f>
        <v>3051000</v>
      </c>
      <c r="E37" s="150">
        <f>SUM(E32:E36)</f>
        <v>42.93000000000001</v>
      </c>
      <c r="F37" s="61"/>
    </row>
    <row r="38" spans="1:6" s="44" customFormat="1" ht="21.75">
      <c r="A38" s="41" t="s">
        <v>14</v>
      </c>
      <c r="B38" s="42"/>
      <c r="C38" s="135"/>
      <c r="D38" s="43"/>
      <c r="E38" s="125"/>
      <c r="F38" s="43"/>
    </row>
    <row r="39" spans="1:6" s="44" customFormat="1" ht="21.75">
      <c r="A39" s="92" t="s">
        <v>42</v>
      </c>
      <c r="B39" s="93">
        <v>2</v>
      </c>
      <c r="C39" s="145">
        <v>3.23</v>
      </c>
      <c r="D39" s="94">
        <v>65000</v>
      </c>
      <c r="E39" s="126">
        <v>0.91</v>
      </c>
      <c r="F39" s="48" t="s">
        <v>18</v>
      </c>
    </row>
    <row r="40" spans="1:6" s="44" customFormat="1" ht="21.75">
      <c r="A40" s="95" t="s">
        <v>43</v>
      </c>
      <c r="B40" s="73">
        <v>5</v>
      </c>
      <c r="C40" s="142">
        <v>8.06</v>
      </c>
      <c r="D40" s="74">
        <v>205000</v>
      </c>
      <c r="E40" s="67">
        <v>2.88</v>
      </c>
      <c r="F40" s="48" t="s">
        <v>18</v>
      </c>
    </row>
    <row r="41" spans="1:6" s="44" customFormat="1" ht="21.75">
      <c r="A41" s="96" t="s">
        <v>44</v>
      </c>
      <c r="B41" s="42">
        <v>1</v>
      </c>
      <c r="C41" s="15">
        <v>1.61</v>
      </c>
      <c r="D41" s="97">
        <v>160000</v>
      </c>
      <c r="E41" s="125">
        <v>2.25</v>
      </c>
      <c r="F41" s="48" t="s">
        <v>18</v>
      </c>
    </row>
    <row r="42" spans="1:6" s="44" customFormat="1" ht="21.75">
      <c r="A42" s="60" t="s">
        <v>8</v>
      </c>
      <c r="B42" s="98">
        <f>SUM(B38:B41)</f>
        <v>8</v>
      </c>
      <c r="C42" s="4">
        <f>SUM(C38:C41)</f>
        <v>12.9</v>
      </c>
      <c r="D42" s="63">
        <f>SUM(D38:D41)</f>
        <v>430000</v>
      </c>
      <c r="E42" s="62">
        <f>SUM(E38:E41)</f>
        <v>6.04</v>
      </c>
      <c r="F42" s="61"/>
    </row>
    <row r="43" spans="1:6" s="44" customFormat="1" ht="21.75">
      <c r="A43" s="41" t="s">
        <v>15</v>
      </c>
      <c r="B43" s="42"/>
      <c r="C43" s="135"/>
      <c r="D43" s="43"/>
      <c r="E43" s="42"/>
      <c r="F43" s="43"/>
    </row>
    <row r="44" spans="1:6" s="44" customFormat="1" ht="21.75">
      <c r="A44" s="99" t="s">
        <v>45</v>
      </c>
      <c r="B44" s="93">
        <v>3</v>
      </c>
      <c r="C44" s="145">
        <v>4.84</v>
      </c>
      <c r="D44" s="94">
        <v>520000</v>
      </c>
      <c r="E44" s="126">
        <v>7.32</v>
      </c>
      <c r="F44" s="100" t="s">
        <v>25</v>
      </c>
    </row>
    <row r="45" spans="1:6" s="44" customFormat="1" ht="21.75">
      <c r="A45" s="68" t="s">
        <v>46</v>
      </c>
      <c r="B45" s="69">
        <v>3</v>
      </c>
      <c r="C45" s="145">
        <v>4.84</v>
      </c>
      <c r="D45" s="71">
        <v>43000</v>
      </c>
      <c r="E45" s="70">
        <v>0.6</v>
      </c>
      <c r="F45" s="101" t="s">
        <v>25</v>
      </c>
    </row>
    <row r="46" spans="1:6" s="44" customFormat="1" ht="21.75">
      <c r="A46" s="96" t="s">
        <v>47</v>
      </c>
      <c r="B46" s="42">
        <v>4</v>
      </c>
      <c r="C46" s="135">
        <v>6.45</v>
      </c>
      <c r="D46" s="97">
        <v>230000</v>
      </c>
      <c r="E46" s="125">
        <v>3.24</v>
      </c>
      <c r="F46" s="43" t="s">
        <v>25</v>
      </c>
    </row>
    <row r="47" spans="1:6" ht="21.75">
      <c r="A47" s="21" t="s">
        <v>8</v>
      </c>
      <c r="B47" s="35">
        <f>SUM(B44:B46)</f>
        <v>10</v>
      </c>
      <c r="C47" s="146">
        <f>SUM(C44:C46)</f>
        <v>16.13</v>
      </c>
      <c r="D47" s="22">
        <f>SUM(D44:D46)</f>
        <v>793000</v>
      </c>
      <c r="E47" s="127">
        <f>SUM(E44:E46)</f>
        <v>11.16</v>
      </c>
      <c r="F47" s="26"/>
    </row>
    <row r="48" spans="1:6" ht="21.75">
      <c r="A48" s="31" t="s">
        <v>16</v>
      </c>
      <c r="B48" s="32">
        <f>SUM(B8,B12,B15,B22,B31,B37,B42,B47)</f>
        <v>62</v>
      </c>
      <c r="C48" s="147">
        <v>100</v>
      </c>
      <c r="D48" s="34">
        <f>SUM(D8,D12,D15,D22,D31,D37,D42,D47)</f>
        <v>7108000</v>
      </c>
      <c r="E48" s="128">
        <v>100</v>
      </c>
      <c r="F48" s="33"/>
    </row>
  </sheetData>
  <sheetProtection/>
  <mergeCells count="3">
    <mergeCell ref="A1:F1"/>
    <mergeCell ref="A2:F2"/>
    <mergeCell ref="A3:F3"/>
  </mergeCells>
  <printOptions/>
  <pageMargins left="0.5511811023622047" right="0.1968503937007874" top="0.7874015748031497" bottom="0.3937007874015748" header="0.4724409448818898" footer="0.2755905511811024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zoomScale="85" zoomScaleNormal="85" zoomScalePageLayoutView="0" workbookViewId="0" topLeftCell="A1">
      <selection activeCell="B6" sqref="B6"/>
    </sheetView>
  </sheetViews>
  <sheetFormatPr defaultColWidth="9.140625" defaultRowHeight="21.75"/>
  <cols>
    <col min="1" max="1" width="49.8515625" style="10" customWidth="1"/>
    <col min="2" max="2" width="15.28125" style="10" customWidth="1"/>
    <col min="3" max="3" width="16.421875" style="108" customWidth="1"/>
    <col min="4" max="4" width="14.8515625" style="10" customWidth="1"/>
    <col min="5" max="5" width="13.7109375" style="44" customWidth="1"/>
    <col min="6" max="6" width="24.8515625" style="10" customWidth="1"/>
    <col min="7" max="7" width="5.8515625" style="10" customWidth="1"/>
    <col min="8" max="16384" width="9.140625" style="10" customWidth="1"/>
  </cols>
  <sheetData>
    <row r="1" spans="1:6" ht="21.75">
      <c r="A1" s="337" t="s">
        <v>0</v>
      </c>
      <c r="B1" s="337"/>
      <c r="C1" s="337"/>
      <c r="D1" s="337"/>
      <c r="E1" s="337"/>
      <c r="F1" s="337"/>
    </row>
    <row r="2" spans="1:6" ht="21.75">
      <c r="A2" s="337" t="s">
        <v>51</v>
      </c>
      <c r="B2" s="337"/>
      <c r="C2" s="337"/>
      <c r="D2" s="337"/>
      <c r="E2" s="337"/>
      <c r="F2" s="337"/>
    </row>
    <row r="3" spans="1:6" ht="21.75">
      <c r="A3" s="337" t="s">
        <v>1</v>
      </c>
      <c r="B3" s="337"/>
      <c r="C3" s="337"/>
      <c r="D3" s="337"/>
      <c r="E3" s="337"/>
      <c r="F3" s="337"/>
    </row>
    <row r="4" spans="1:6" ht="43.5">
      <c r="A4" s="11" t="s">
        <v>2</v>
      </c>
      <c r="B4" s="11" t="s">
        <v>3</v>
      </c>
      <c r="C4" s="11" t="s">
        <v>4</v>
      </c>
      <c r="D4" s="11" t="s">
        <v>17</v>
      </c>
      <c r="E4" s="129" t="s">
        <v>5</v>
      </c>
      <c r="F4" s="11" t="s">
        <v>6</v>
      </c>
    </row>
    <row r="5" spans="1:6" ht="43.5">
      <c r="A5" s="12" t="s">
        <v>7</v>
      </c>
      <c r="B5" s="13"/>
      <c r="C5" s="134"/>
      <c r="D5" s="13"/>
      <c r="E5" s="130"/>
      <c r="F5" s="14"/>
    </row>
    <row r="6" spans="1:7" ht="21.75">
      <c r="A6" s="12" t="s">
        <v>26</v>
      </c>
      <c r="B6" s="207">
        <v>6</v>
      </c>
      <c r="C6" s="15">
        <v>1.61</v>
      </c>
      <c r="D6" s="208">
        <v>527000</v>
      </c>
      <c r="E6" s="42">
        <v>1.13</v>
      </c>
      <c r="F6" s="106" t="s">
        <v>49</v>
      </c>
      <c r="G6" s="10" t="s">
        <v>72</v>
      </c>
    </row>
    <row r="7" spans="1:6" s="18" customFormat="1" ht="13.5" customHeight="1">
      <c r="A7" s="16"/>
      <c r="B7" s="17"/>
      <c r="D7" s="19"/>
      <c r="E7" s="131"/>
      <c r="F7" s="20"/>
    </row>
    <row r="8" spans="1:6" s="23" customFormat="1" ht="21.75">
      <c r="A8" s="21" t="s">
        <v>8</v>
      </c>
      <c r="B8" s="3">
        <f>SUM(B6:B7)</f>
        <v>6</v>
      </c>
      <c r="C8" s="3">
        <f>SUM(C6:C7)</f>
        <v>1.61</v>
      </c>
      <c r="D8" s="110">
        <f>SUM(D6:D7)</f>
        <v>527000</v>
      </c>
      <c r="E8" s="61">
        <f>SUM(E6:E7)</f>
        <v>1.13</v>
      </c>
      <c r="F8" s="3"/>
    </row>
    <row r="9" spans="1:6" ht="21.75">
      <c r="A9" s="12" t="s">
        <v>9</v>
      </c>
      <c r="B9" s="15"/>
      <c r="C9" s="135"/>
      <c r="D9" s="14"/>
      <c r="E9" s="42"/>
      <c r="F9" s="14"/>
    </row>
    <row r="10" spans="1:6" s="108" customFormat="1" ht="21.75">
      <c r="A10" s="151" t="s">
        <v>52</v>
      </c>
      <c r="B10" s="152">
        <v>1</v>
      </c>
      <c r="C10" s="15">
        <v>1.61</v>
      </c>
      <c r="D10" s="154">
        <v>40000</v>
      </c>
      <c r="E10" s="153">
        <v>0.42</v>
      </c>
      <c r="F10" s="151" t="s">
        <v>25</v>
      </c>
    </row>
    <row r="11" spans="1:6" s="108" customFormat="1" ht="21.75">
      <c r="A11" s="155" t="s">
        <v>53</v>
      </c>
      <c r="B11" s="156">
        <v>1</v>
      </c>
      <c r="C11" s="136">
        <v>1.61</v>
      </c>
      <c r="D11" s="158">
        <v>50000</v>
      </c>
      <c r="E11" s="157">
        <v>0.56</v>
      </c>
      <c r="F11" s="159" t="s">
        <v>25</v>
      </c>
    </row>
    <row r="12" spans="1:6" s="108" customFormat="1" ht="21.75">
      <c r="A12" s="160" t="s">
        <v>8</v>
      </c>
      <c r="B12" s="161">
        <f>SUM(B10:B11)</f>
        <v>2</v>
      </c>
      <c r="C12" s="162">
        <f>SUM(C10:C11)</f>
        <v>3.22</v>
      </c>
      <c r="D12" s="163">
        <f>SUM(D10:D11)</f>
        <v>90000</v>
      </c>
      <c r="E12" s="161">
        <f>SUM(E10:E11)</f>
        <v>0.98</v>
      </c>
      <c r="F12" s="161"/>
    </row>
    <row r="13" spans="1:6" ht="21.75">
      <c r="A13" s="12" t="s">
        <v>10</v>
      </c>
      <c r="B13" s="27"/>
      <c r="C13" s="137"/>
      <c r="D13" s="28"/>
      <c r="E13" s="118"/>
      <c r="F13" s="14"/>
    </row>
    <row r="14" spans="1:6" ht="21.75">
      <c r="A14" s="30" t="s">
        <v>24</v>
      </c>
      <c r="B14" s="40" t="s">
        <v>27</v>
      </c>
      <c r="C14" s="40" t="s">
        <v>27</v>
      </c>
      <c r="D14" s="40" t="s">
        <v>27</v>
      </c>
      <c r="E14" s="119" t="s">
        <v>27</v>
      </c>
      <c r="F14" s="40" t="s">
        <v>27</v>
      </c>
    </row>
    <row r="15" spans="1:6" ht="21.75">
      <c r="A15" s="31" t="s">
        <v>8</v>
      </c>
      <c r="B15" s="8">
        <f>SUM(B14:B14)</f>
        <v>0</v>
      </c>
      <c r="C15" s="2" t="s">
        <v>27</v>
      </c>
      <c r="D15" s="36">
        <f>SUM(D13:D14)</f>
        <v>0</v>
      </c>
      <c r="E15" s="62">
        <f>SUM(E13:E14)</f>
        <v>0</v>
      </c>
      <c r="F15" s="8"/>
    </row>
    <row r="16" spans="1:6" s="44" customFormat="1" ht="21.75">
      <c r="A16" s="41" t="s">
        <v>11</v>
      </c>
      <c r="B16" s="42"/>
      <c r="C16" s="135"/>
      <c r="D16" s="43"/>
      <c r="E16" s="42"/>
      <c r="F16" s="43"/>
    </row>
    <row r="17" spans="1:6" s="167" customFormat="1" ht="43.5">
      <c r="A17" s="165" t="s">
        <v>54</v>
      </c>
      <c r="B17" s="164">
        <v>2</v>
      </c>
      <c r="C17" s="152">
        <v>3.22</v>
      </c>
      <c r="D17" s="166">
        <v>115000</v>
      </c>
      <c r="E17" s="104"/>
      <c r="F17" s="151" t="s">
        <v>62</v>
      </c>
    </row>
    <row r="18" spans="1:6" s="44" customFormat="1" ht="21.75">
      <c r="A18" s="60" t="s">
        <v>8</v>
      </c>
      <c r="B18" s="61">
        <f>SUM(B16:B17)</f>
        <v>2</v>
      </c>
      <c r="C18" s="4">
        <f>SUM(C16:C17)</f>
        <v>3.22</v>
      </c>
      <c r="D18" s="133">
        <f>SUM(D16:D17)</f>
        <v>115000</v>
      </c>
      <c r="E18" s="61">
        <f>SUM(E16:E17)</f>
        <v>0</v>
      </c>
      <c r="F18" s="61"/>
    </row>
    <row r="19" spans="1:6" s="44" customFormat="1" ht="21.75">
      <c r="A19" s="64" t="s">
        <v>12</v>
      </c>
      <c r="B19" s="65"/>
      <c r="C19" s="141"/>
      <c r="D19" s="65"/>
      <c r="E19" s="123"/>
      <c r="F19" s="65"/>
    </row>
    <row r="20" spans="1:6" s="108" customFormat="1" ht="21.75">
      <c r="A20" s="168" t="s">
        <v>55</v>
      </c>
      <c r="B20" s="153">
        <v>4</v>
      </c>
      <c r="C20" s="169">
        <v>6.45</v>
      </c>
      <c r="D20" s="170">
        <v>55000</v>
      </c>
      <c r="E20" s="169"/>
      <c r="F20" s="151" t="s">
        <v>62</v>
      </c>
    </row>
    <row r="21" spans="1:6" s="108" customFormat="1" ht="43.5">
      <c r="A21" s="171" t="s">
        <v>56</v>
      </c>
      <c r="B21" s="172">
        <v>3</v>
      </c>
      <c r="C21" s="173">
        <v>4.83</v>
      </c>
      <c r="D21" s="174">
        <v>335000</v>
      </c>
      <c r="E21" s="173"/>
      <c r="F21" s="151" t="s">
        <v>62</v>
      </c>
    </row>
    <row r="22" spans="1:6" s="108" customFormat="1" ht="21.75">
      <c r="A22" s="175" t="s">
        <v>57</v>
      </c>
      <c r="B22" s="176">
        <v>2</v>
      </c>
      <c r="C22" s="181">
        <v>3.22</v>
      </c>
      <c r="D22" s="178">
        <v>415000</v>
      </c>
      <c r="E22" s="177"/>
      <c r="F22" s="179" t="s">
        <v>19</v>
      </c>
    </row>
    <row r="23" spans="1:6" s="108" customFormat="1" ht="43.5">
      <c r="A23" s="209" t="s">
        <v>58</v>
      </c>
      <c r="B23" s="210">
        <v>2</v>
      </c>
      <c r="C23" s="172">
        <v>3.22</v>
      </c>
      <c r="D23" s="174">
        <v>52000</v>
      </c>
      <c r="E23" s="211"/>
      <c r="F23" s="159" t="s">
        <v>62</v>
      </c>
    </row>
    <row r="24" spans="1:6" s="108" customFormat="1" ht="21.75">
      <c r="A24" s="171" t="s">
        <v>59</v>
      </c>
      <c r="B24" s="172">
        <v>2</v>
      </c>
      <c r="C24" s="152">
        <v>3.22</v>
      </c>
      <c r="D24" s="174">
        <v>120000</v>
      </c>
      <c r="E24" s="173"/>
      <c r="F24" s="151" t="s">
        <v>62</v>
      </c>
    </row>
    <row r="25" spans="1:6" s="108" customFormat="1" ht="21.75">
      <c r="A25" s="171" t="s">
        <v>60</v>
      </c>
      <c r="B25" s="172">
        <v>4</v>
      </c>
      <c r="C25" s="169">
        <v>6.45</v>
      </c>
      <c r="D25" s="174">
        <v>120000</v>
      </c>
      <c r="E25" s="173"/>
      <c r="F25" s="151" t="s">
        <v>62</v>
      </c>
    </row>
    <row r="26" spans="1:6" s="108" customFormat="1" ht="21.75">
      <c r="A26" s="180" t="s">
        <v>61</v>
      </c>
      <c r="B26" s="181">
        <v>2</v>
      </c>
      <c r="C26" s="152">
        <v>3.22</v>
      </c>
      <c r="D26" s="182">
        <v>50000</v>
      </c>
      <c r="E26" s="183"/>
      <c r="F26" s="151" t="s">
        <v>62</v>
      </c>
    </row>
    <row r="27" spans="1:6" s="44" customFormat="1" ht="21.75">
      <c r="A27" s="60" t="s">
        <v>8</v>
      </c>
      <c r="B27" s="61">
        <f>SUM(B20:B21,B22:B23:B24:B26)</f>
        <v>19</v>
      </c>
      <c r="C27" s="3">
        <f>SUM(C20:C21,C22:C23:C24:C26)</f>
        <v>30.61</v>
      </c>
      <c r="D27" s="63">
        <f>SUM(D20:D21:D22:D23:D24:D26)</f>
        <v>1147000</v>
      </c>
      <c r="E27" s="61">
        <f>SUM(E20:E21,E22:E23:E24:E26)</f>
        <v>0</v>
      </c>
      <c r="F27" s="61"/>
    </row>
    <row r="28" spans="1:6" s="44" customFormat="1" ht="19.5" customHeight="1">
      <c r="A28" s="78" t="s">
        <v>13</v>
      </c>
      <c r="B28" s="79"/>
      <c r="C28" s="6"/>
      <c r="D28" s="80"/>
      <c r="E28" s="79"/>
      <c r="F28" s="81"/>
    </row>
    <row r="29" spans="1:6" s="108" customFormat="1" ht="21" customHeight="1">
      <c r="A29" s="184" t="s">
        <v>63</v>
      </c>
      <c r="B29" s="185">
        <v>11</v>
      </c>
      <c r="C29" s="186">
        <v>17.74</v>
      </c>
      <c r="D29" s="187">
        <v>2894700</v>
      </c>
      <c r="E29" s="186">
        <v>39.58</v>
      </c>
      <c r="F29" s="188" t="s">
        <v>25</v>
      </c>
    </row>
    <row r="30" spans="1:6" s="108" customFormat="1" ht="21" customHeight="1">
      <c r="A30" s="189" t="s">
        <v>64</v>
      </c>
      <c r="B30" s="190">
        <v>2</v>
      </c>
      <c r="C30" s="172">
        <v>3.22</v>
      </c>
      <c r="D30" s="192">
        <v>90000</v>
      </c>
      <c r="E30" s="191">
        <v>1.27</v>
      </c>
      <c r="F30" s="193" t="s">
        <v>25</v>
      </c>
    </row>
    <row r="31" spans="1:6" s="108" customFormat="1" ht="21.75">
      <c r="A31" s="189" t="s">
        <v>65</v>
      </c>
      <c r="B31" s="190">
        <v>5</v>
      </c>
      <c r="C31" s="191">
        <v>8.06</v>
      </c>
      <c r="D31" s="192">
        <v>128000</v>
      </c>
      <c r="E31" s="191">
        <v>1.24</v>
      </c>
      <c r="F31" s="194" t="s">
        <v>25</v>
      </c>
    </row>
    <row r="32" spans="1:6" s="44" customFormat="1" ht="21.75">
      <c r="A32" s="60" t="s">
        <v>8</v>
      </c>
      <c r="B32" s="61">
        <f>SUM(B29:B31)</f>
        <v>18</v>
      </c>
      <c r="C32" s="3">
        <f>SUM(C29:C31)</f>
        <v>29.019999999999996</v>
      </c>
      <c r="D32" s="63">
        <f>SUM(D29:D31)</f>
        <v>3112700</v>
      </c>
      <c r="E32" s="150">
        <f>SUM(E28:E31)</f>
        <v>42.09</v>
      </c>
      <c r="F32" s="61"/>
    </row>
    <row r="33" spans="1:6" s="44" customFormat="1" ht="21.75">
      <c r="A33" s="41" t="s">
        <v>14</v>
      </c>
      <c r="B33" s="42"/>
      <c r="C33" s="135"/>
      <c r="D33" s="43"/>
      <c r="E33" s="125"/>
      <c r="F33" s="43"/>
    </row>
    <row r="34" spans="1:6" s="108" customFormat="1" ht="21.75">
      <c r="A34" s="195" t="s">
        <v>66</v>
      </c>
      <c r="B34" s="196">
        <v>1</v>
      </c>
      <c r="C34" s="197"/>
      <c r="D34" s="198">
        <v>60000</v>
      </c>
      <c r="E34" s="197"/>
      <c r="F34" s="151" t="s">
        <v>62</v>
      </c>
    </row>
    <row r="35" spans="1:6" s="108" customFormat="1" ht="21.75">
      <c r="A35" s="199" t="s">
        <v>67</v>
      </c>
      <c r="B35" s="152">
        <v>4</v>
      </c>
      <c r="C35" s="169">
        <v>6.45</v>
      </c>
      <c r="D35" s="154">
        <v>185000</v>
      </c>
      <c r="E35" s="169"/>
      <c r="F35" s="151" t="s">
        <v>62</v>
      </c>
    </row>
    <row r="36" spans="1:6" s="108" customFormat="1" ht="21.75">
      <c r="A36" s="200" t="s">
        <v>68</v>
      </c>
      <c r="B36" s="153">
        <v>1</v>
      </c>
      <c r="C36" s="153"/>
      <c r="D36" s="201">
        <v>170000</v>
      </c>
      <c r="E36" s="202"/>
      <c r="F36" s="151" t="s">
        <v>62</v>
      </c>
    </row>
    <row r="37" spans="1:6" s="44" customFormat="1" ht="21.75">
      <c r="A37" s="60" t="s">
        <v>8</v>
      </c>
      <c r="B37" s="98">
        <f>SUM(B33:B36)</f>
        <v>6</v>
      </c>
      <c r="C37" s="4">
        <f>SUM(C33:C36)</f>
        <v>6.45</v>
      </c>
      <c r="D37" s="63">
        <f>SUM(D33:D36)</f>
        <v>415000</v>
      </c>
      <c r="E37" s="62">
        <f>SUM(E33:E36)</f>
        <v>0</v>
      </c>
      <c r="F37" s="61"/>
    </row>
    <row r="38" spans="1:6" s="44" customFormat="1" ht="21.75">
      <c r="A38" s="41" t="s">
        <v>15</v>
      </c>
      <c r="B38" s="42"/>
      <c r="C38" s="135"/>
      <c r="D38" s="43"/>
      <c r="E38" s="42"/>
      <c r="F38" s="43"/>
    </row>
    <row r="39" spans="1:6" s="108" customFormat="1" ht="21.75">
      <c r="A39" s="203" t="s">
        <v>69</v>
      </c>
      <c r="B39" s="196">
        <v>3</v>
      </c>
      <c r="C39" s="169">
        <v>4.83</v>
      </c>
      <c r="D39" s="198">
        <v>550000</v>
      </c>
      <c r="E39" s="197"/>
      <c r="F39" s="204" t="s">
        <v>25</v>
      </c>
    </row>
    <row r="40" spans="1:6" s="108" customFormat="1" ht="21.75">
      <c r="A40" s="171" t="s">
        <v>70</v>
      </c>
      <c r="B40" s="172">
        <v>2</v>
      </c>
      <c r="C40" s="152">
        <v>3.22</v>
      </c>
      <c r="D40" s="174">
        <v>28000</v>
      </c>
      <c r="E40" s="173"/>
      <c r="F40" s="205" t="s">
        <v>25</v>
      </c>
    </row>
    <row r="41" spans="1:6" s="108" customFormat="1" ht="21.75">
      <c r="A41" s="200" t="s">
        <v>71</v>
      </c>
      <c r="B41" s="153">
        <v>4</v>
      </c>
      <c r="C41" s="169">
        <v>6.45</v>
      </c>
      <c r="D41" s="201">
        <v>320000</v>
      </c>
      <c r="E41" s="202"/>
      <c r="F41" s="206" t="s">
        <v>25</v>
      </c>
    </row>
    <row r="42" spans="1:6" ht="21.75">
      <c r="A42" s="21" t="s">
        <v>8</v>
      </c>
      <c r="B42" s="35">
        <f>SUM(B39:B41)</f>
        <v>9</v>
      </c>
      <c r="C42" s="146">
        <f>SUM(C39:C41)</f>
        <v>14.5</v>
      </c>
      <c r="D42" s="22">
        <f>SUM(D39:D41)</f>
        <v>898000</v>
      </c>
      <c r="E42" s="127">
        <f>SUM(E39:E41)</f>
        <v>0</v>
      </c>
      <c r="F42" s="26"/>
    </row>
    <row r="43" spans="1:6" ht="21.75">
      <c r="A43" s="31" t="s">
        <v>16</v>
      </c>
      <c r="B43" s="32">
        <f>SUM(B8,B12,B15,B18,B27,B32,B37,B42)</f>
        <v>62</v>
      </c>
      <c r="C43" s="147">
        <v>100</v>
      </c>
      <c r="D43" s="34">
        <f>SUM(D8,D12,D15,D18,D27,D32,D37,D42)</f>
        <v>6304700</v>
      </c>
      <c r="E43" s="128">
        <v>100</v>
      </c>
      <c r="F43" s="33"/>
    </row>
  </sheetData>
  <sheetProtection/>
  <mergeCells count="3">
    <mergeCell ref="A1:F1"/>
    <mergeCell ref="A2:F2"/>
    <mergeCell ref="A3:F3"/>
  </mergeCells>
  <printOptions/>
  <pageMargins left="0.5511811023622047" right="0.1968503937007874" top="0.7874015748031497" bottom="0.3937007874015748" header="0.4724409448818898" footer="0.2755905511811024"/>
  <pageSetup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zoomScale="85" zoomScaleNormal="85" zoomScalePageLayoutView="0" workbookViewId="0" topLeftCell="A7">
      <selection activeCell="B14" sqref="B14"/>
    </sheetView>
  </sheetViews>
  <sheetFormatPr defaultColWidth="9.140625" defaultRowHeight="21.75"/>
  <cols>
    <col min="1" max="1" width="56.7109375" style="10" customWidth="1"/>
    <col min="2" max="2" width="14.28125" style="10" customWidth="1"/>
    <col min="3" max="3" width="15.7109375" style="108" customWidth="1"/>
    <col min="4" max="4" width="14.8515625" style="10" customWidth="1"/>
    <col min="5" max="5" width="13.7109375" style="44" customWidth="1"/>
    <col min="6" max="6" width="18.140625" style="10" customWidth="1"/>
    <col min="7" max="7" width="9.00390625" style="10" customWidth="1"/>
    <col min="8" max="16384" width="9.140625" style="10" customWidth="1"/>
  </cols>
  <sheetData>
    <row r="1" spans="1:6" ht="21.75">
      <c r="A1" s="337" t="s">
        <v>0</v>
      </c>
      <c r="B1" s="337"/>
      <c r="C1" s="337"/>
      <c r="D1" s="337"/>
      <c r="E1" s="337"/>
      <c r="F1" s="337"/>
    </row>
    <row r="2" spans="1:6" ht="21.75">
      <c r="A2" s="337" t="s">
        <v>51</v>
      </c>
      <c r="B2" s="337"/>
      <c r="C2" s="337"/>
      <c r="D2" s="337"/>
      <c r="E2" s="337"/>
      <c r="F2" s="337"/>
    </row>
    <row r="3" spans="1:6" ht="21.75">
      <c r="A3" s="337" t="s">
        <v>1</v>
      </c>
      <c r="B3" s="337"/>
      <c r="C3" s="337"/>
      <c r="D3" s="337"/>
      <c r="E3" s="337"/>
      <c r="F3" s="337"/>
    </row>
    <row r="4" spans="1:6" ht="43.5">
      <c r="A4" s="11" t="s">
        <v>2</v>
      </c>
      <c r="B4" s="11" t="s">
        <v>3</v>
      </c>
      <c r="C4" s="11" t="s">
        <v>4</v>
      </c>
      <c r="D4" s="11" t="s">
        <v>17</v>
      </c>
      <c r="E4" s="129" t="s">
        <v>5</v>
      </c>
      <c r="F4" s="11" t="s">
        <v>6</v>
      </c>
    </row>
    <row r="5" spans="1:6" ht="43.5">
      <c r="A5" s="12" t="s">
        <v>7</v>
      </c>
      <c r="B5" s="13"/>
      <c r="C5" s="134"/>
      <c r="D5" s="13"/>
      <c r="E5" s="134"/>
      <c r="F5" s="14"/>
    </row>
    <row r="6" spans="1:6" ht="21.75">
      <c r="A6" s="12" t="s">
        <v>26</v>
      </c>
      <c r="B6" s="15">
        <v>2</v>
      </c>
      <c r="C6" s="15">
        <v>3.44</v>
      </c>
      <c r="D6" s="105">
        <v>527000</v>
      </c>
      <c r="E6" s="15">
        <v>7.89</v>
      </c>
      <c r="F6" s="106" t="s">
        <v>89</v>
      </c>
    </row>
    <row r="7" spans="1:6" s="18" customFormat="1" ht="13.5" customHeight="1">
      <c r="A7" s="16"/>
      <c r="B7" s="17"/>
      <c r="D7" s="19"/>
      <c r="E7" s="214"/>
      <c r="F7" s="20"/>
    </row>
    <row r="8" spans="1:6" s="23" customFormat="1" ht="21.75">
      <c r="A8" s="21" t="s">
        <v>8</v>
      </c>
      <c r="B8" s="3">
        <f>SUM(B6:B7)</f>
        <v>2</v>
      </c>
      <c r="C8" s="3">
        <f>SUM(C6:C7)</f>
        <v>3.44</v>
      </c>
      <c r="D8" s="110">
        <f>SUM(D6:D7)</f>
        <v>527000</v>
      </c>
      <c r="E8" s="3">
        <f>SUM(E6:E7)</f>
        <v>7.89</v>
      </c>
      <c r="F8" s="3"/>
    </row>
    <row r="9" spans="1:6" ht="21.75">
      <c r="A9" s="12" t="s">
        <v>9</v>
      </c>
      <c r="B9" s="15"/>
      <c r="C9" s="135"/>
      <c r="D9" s="14"/>
      <c r="E9" s="15"/>
      <c r="F9" s="14"/>
    </row>
    <row r="10" spans="1:6" ht="21.75">
      <c r="A10" s="20" t="s">
        <v>22</v>
      </c>
      <c r="B10" s="24">
        <v>1</v>
      </c>
      <c r="C10" s="15">
        <v>1.72</v>
      </c>
      <c r="D10" s="25">
        <v>40000</v>
      </c>
      <c r="E10" s="15">
        <v>0.6</v>
      </c>
      <c r="F10" s="20" t="s">
        <v>25</v>
      </c>
    </row>
    <row r="11" spans="1:6" ht="21.75">
      <c r="A11" s="37" t="s">
        <v>23</v>
      </c>
      <c r="B11" s="38">
        <v>1</v>
      </c>
      <c r="C11" s="136">
        <v>1.72</v>
      </c>
      <c r="D11" s="39">
        <v>50000</v>
      </c>
      <c r="E11" s="250">
        <v>0.75</v>
      </c>
      <c r="F11" s="29" t="s">
        <v>25</v>
      </c>
    </row>
    <row r="12" spans="1:6" ht="21.75">
      <c r="A12" s="31" t="s">
        <v>8</v>
      </c>
      <c r="B12" s="8">
        <f>SUM(B10:B11)</f>
        <v>2</v>
      </c>
      <c r="C12" s="232">
        <f>SUM(C10:C11)</f>
        <v>3.44</v>
      </c>
      <c r="D12" s="111">
        <f>SUM(D10:D11)</f>
        <v>90000</v>
      </c>
      <c r="E12" s="251">
        <f>SUM(E10:E11)</f>
        <v>1.35</v>
      </c>
      <c r="F12" s="8"/>
    </row>
    <row r="13" spans="1:6" ht="21.75">
      <c r="A13" s="12" t="s">
        <v>10</v>
      </c>
      <c r="B13" s="27"/>
      <c r="C13" s="137"/>
      <c r="D13" s="28"/>
      <c r="E13" s="118"/>
      <c r="F13" s="14"/>
    </row>
    <row r="14" spans="1:6" ht="21.75">
      <c r="A14" s="30" t="s">
        <v>24</v>
      </c>
      <c r="B14" s="40" t="s">
        <v>27</v>
      </c>
      <c r="C14" s="40" t="s">
        <v>27</v>
      </c>
      <c r="D14" s="40" t="s">
        <v>27</v>
      </c>
      <c r="E14" s="59" t="s">
        <v>27</v>
      </c>
      <c r="F14" s="40" t="s">
        <v>27</v>
      </c>
    </row>
    <row r="15" spans="1:6" ht="21.75">
      <c r="A15" s="31" t="s">
        <v>8</v>
      </c>
      <c r="B15" s="8">
        <f>SUM(B14:B14)</f>
        <v>0</v>
      </c>
      <c r="C15" s="2" t="s">
        <v>27</v>
      </c>
      <c r="D15" s="36">
        <f>SUM(D13:D14)</f>
        <v>0</v>
      </c>
      <c r="E15" s="252">
        <f>SUM(E13:E14)</f>
        <v>0</v>
      </c>
      <c r="F15" s="8"/>
    </row>
    <row r="16" spans="1:6" s="44" customFormat="1" ht="21.75">
      <c r="A16" s="41" t="s">
        <v>11</v>
      </c>
      <c r="B16" s="42"/>
      <c r="C16" s="135"/>
      <c r="D16" s="43"/>
      <c r="E16" s="42"/>
      <c r="F16" s="43"/>
    </row>
    <row r="17" spans="1:6" s="233" customFormat="1" ht="43.5">
      <c r="A17" s="217" t="s">
        <v>82</v>
      </c>
      <c r="B17" s="17">
        <v>2</v>
      </c>
      <c r="C17" s="24">
        <v>3.44</v>
      </c>
      <c r="D17" s="262">
        <v>115000</v>
      </c>
      <c r="E17" s="249">
        <v>1.72</v>
      </c>
      <c r="F17" s="20" t="s">
        <v>62</v>
      </c>
    </row>
    <row r="18" spans="1:6" ht="21.75">
      <c r="A18" s="21" t="s">
        <v>8</v>
      </c>
      <c r="B18" s="3">
        <f>SUM(B16:B17)</f>
        <v>2</v>
      </c>
      <c r="C18" s="4">
        <f>SUM(C16:C17)</f>
        <v>3.44</v>
      </c>
      <c r="D18" s="110">
        <f>SUM(D16:D17)</f>
        <v>115000</v>
      </c>
      <c r="E18" s="3">
        <f>SUM(E16:E17)</f>
        <v>1.72</v>
      </c>
      <c r="F18" s="3"/>
    </row>
    <row r="19" spans="1:6" ht="21.75">
      <c r="A19" s="234" t="s">
        <v>12</v>
      </c>
      <c r="B19" s="235"/>
      <c r="C19" s="141"/>
      <c r="D19" s="235"/>
      <c r="E19" s="236"/>
      <c r="F19" s="235"/>
    </row>
    <row r="20" spans="1:6" ht="21.75">
      <c r="A20" s="237" t="s">
        <v>83</v>
      </c>
      <c r="B20" s="15">
        <v>4</v>
      </c>
      <c r="C20" s="142">
        <v>6.89</v>
      </c>
      <c r="D20" s="238">
        <v>55000</v>
      </c>
      <c r="E20" s="142">
        <v>0.82</v>
      </c>
      <c r="F20" s="20" t="s">
        <v>62</v>
      </c>
    </row>
    <row r="21" spans="1:6" ht="43.5">
      <c r="A21" s="254" t="s">
        <v>84</v>
      </c>
      <c r="B21" s="255">
        <v>4</v>
      </c>
      <c r="C21" s="144">
        <v>6.89</v>
      </c>
      <c r="D21" s="256">
        <v>535000</v>
      </c>
      <c r="E21" s="144">
        <v>8.01</v>
      </c>
      <c r="F21" s="257" t="s">
        <v>62</v>
      </c>
    </row>
    <row r="22" spans="1:6" ht="21.75">
      <c r="A22" s="258" t="s">
        <v>85</v>
      </c>
      <c r="B22" s="259">
        <v>2</v>
      </c>
      <c r="C22" s="259">
        <v>3.44</v>
      </c>
      <c r="D22" s="110">
        <f>SUM(D20:D21)</f>
        <v>590000</v>
      </c>
      <c r="E22" s="260">
        <v>8.83</v>
      </c>
      <c r="F22" s="261" t="s">
        <v>19</v>
      </c>
    </row>
    <row r="23" spans="1:6" ht="43.5">
      <c r="A23" s="243" t="s">
        <v>20</v>
      </c>
      <c r="B23" s="40">
        <v>1</v>
      </c>
      <c r="C23" s="24">
        <v>1.72</v>
      </c>
      <c r="D23" s="25">
        <v>52000</v>
      </c>
      <c r="E23" s="40">
        <v>0.78</v>
      </c>
      <c r="F23" s="20" t="s">
        <v>62</v>
      </c>
    </row>
    <row r="24" spans="1:6" ht="21.75">
      <c r="A24" s="222" t="s">
        <v>86</v>
      </c>
      <c r="B24" s="212">
        <v>2</v>
      </c>
      <c r="C24" s="239">
        <v>3.44</v>
      </c>
      <c r="D24" s="213">
        <v>120000</v>
      </c>
      <c r="E24" s="143">
        <v>1.8</v>
      </c>
      <c r="F24" s="20" t="s">
        <v>62</v>
      </c>
    </row>
    <row r="25" spans="1:6" ht="21.75">
      <c r="A25" s="222" t="s">
        <v>87</v>
      </c>
      <c r="B25" s="212">
        <v>4</v>
      </c>
      <c r="C25" s="143">
        <v>6.89</v>
      </c>
      <c r="D25" s="213">
        <v>120000</v>
      </c>
      <c r="E25" s="143">
        <v>1.8</v>
      </c>
      <c r="F25" s="20" t="s">
        <v>62</v>
      </c>
    </row>
    <row r="26" spans="1:6" ht="21.75">
      <c r="A26" s="240" t="s">
        <v>88</v>
      </c>
      <c r="B26" s="239">
        <v>2</v>
      </c>
      <c r="C26" s="239">
        <v>3.44</v>
      </c>
      <c r="D26" s="241">
        <v>50000</v>
      </c>
      <c r="E26" s="242">
        <v>0.75</v>
      </c>
      <c r="F26" s="20" t="s">
        <v>62</v>
      </c>
    </row>
    <row r="27" spans="1:6" s="44" customFormat="1" ht="21.75">
      <c r="A27" s="60" t="s">
        <v>8</v>
      </c>
      <c r="B27" s="61">
        <f>SUM(B20:B21,B22:B23:B24:B26)</f>
        <v>19</v>
      </c>
      <c r="C27" s="3">
        <f>SUM(C20:C21,C22:C23:C24:C26)</f>
        <v>32.71</v>
      </c>
      <c r="D27" s="63">
        <f>SUM(D20:D21:D22:D23:D24:D26)</f>
        <v>1522000</v>
      </c>
      <c r="E27" s="61">
        <f>SUM(E20:E21,E22:E23:E24:E26)</f>
        <v>22.790000000000003</v>
      </c>
      <c r="F27" s="61"/>
    </row>
    <row r="28" spans="1:6" s="44" customFormat="1" ht="19.5" customHeight="1">
      <c r="A28" s="78" t="s">
        <v>13</v>
      </c>
      <c r="B28" s="79"/>
      <c r="C28" s="6"/>
      <c r="D28" s="80"/>
      <c r="E28" s="79"/>
      <c r="F28" s="81"/>
    </row>
    <row r="29" spans="1:6" ht="21" customHeight="1">
      <c r="A29" s="224" t="s">
        <v>79</v>
      </c>
      <c r="B29" s="225">
        <v>11</v>
      </c>
      <c r="C29" s="1">
        <v>18.96</v>
      </c>
      <c r="D29" s="7">
        <v>2894700</v>
      </c>
      <c r="E29" s="1">
        <v>43.34</v>
      </c>
      <c r="F29" s="226" t="s">
        <v>25</v>
      </c>
    </row>
    <row r="30" spans="1:6" ht="21" customHeight="1">
      <c r="A30" s="227" t="s">
        <v>80</v>
      </c>
      <c r="B30" s="228">
        <v>2</v>
      </c>
      <c r="C30" s="212">
        <v>3.44</v>
      </c>
      <c r="D30" s="229">
        <v>90000</v>
      </c>
      <c r="E30" s="5">
        <v>1.35</v>
      </c>
      <c r="F30" s="230" t="s">
        <v>25</v>
      </c>
    </row>
    <row r="31" spans="1:6" ht="21.75">
      <c r="A31" s="227" t="s">
        <v>81</v>
      </c>
      <c r="B31" s="228">
        <v>5</v>
      </c>
      <c r="C31" s="5">
        <v>8.62</v>
      </c>
      <c r="D31" s="229">
        <v>128000</v>
      </c>
      <c r="E31" s="5">
        <v>1.92</v>
      </c>
      <c r="F31" s="231" t="s">
        <v>25</v>
      </c>
    </row>
    <row r="32" spans="1:6" s="44" customFormat="1" ht="21.75">
      <c r="A32" s="60" t="s">
        <v>8</v>
      </c>
      <c r="B32" s="61">
        <f>SUM(B29:B31)</f>
        <v>18</v>
      </c>
      <c r="C32" s="3">
        <f>SUM(C29:C31)</f>
        <v>31.020000000000003</v>
      </c>
      <c r="D32" s="63">
        <f>SUM(D29:D31)</f>
        <v>3112700</v>
      </c>
      <c r="E32" s="150">
        <f>SUM(E28:E31)</f>
        <v>46.61000000000001</v>
      </c>
      <c r="F32" s="61"/>
    </row>
    <row r="33" spans="1:6" s="44" customFormat="1" ht="21.75">
      <c r="A33" s="41" t="s">
        <v>14</v>
      </c>
      <c r="B33" s="42"/>
      <c r="C33" s="135"/>
      <c r="D33" s="43"/>
      <c r="E33" s="125"/>
      <c r="F33" s="43"/>
    </row>
    <row r="34" spans="1:6" ht="21.75">
      <c r="A34" s="30" t="s">
        <v>73</v>
      </c>
      <c r="B34" s="215">
        <v>1</v>
      </c>
      <c r="C34" s="145">
        <v>1.72</v>
      </c>
      <c r="D34" s="216">
        <v>60000</v>
      </c>
      <c r="E34" s="145">
        <v>0.9</v>
      </c>
      <c r="F34" s="20" t="s">
        <v>62</v>
      </c>
    </row>
    <row r="35" spans="1:6" ht="21.75">
      <c r="A35" s="217" t="s">
        <v>74</v>
      </c>
      <c r="B35" s="24">
        <v>4</v>
      </c>
      <c r="C35" s="142">
        <v>6.89</v>
      </c>
      <c r="D35" s="25">
        <v>185000</v>
      </c>
      <c r="E35" s="142">
        <v>2.77</v>
      </c>
      <c r="F35" s="20" t="s">
        <v>62</v>
      </c>
    </row>
    <row r="36" spans="1:6" ht="21.75">
      <c r="A36" s="218" t="s">
        <v>75</v>
      </c>
      <c r="B36" s="15">
        <v>1</v>
      </c>
      <c r="C36" s="15">
        <v>1.72</v>
      </c>
      <c r="D36" s="219">
        <v>170000</v>
      </c>
      <c r="E36" s="135">
        <v>2.54</v>
      </c>
      <c r="F36" s="20" t="s">
        <v>62</v>
      </c>
    </row>
    <row r="37" spans="1:6" s="44" customFormat="1" ht="21.75">
      <c r="A37" s="60" t="s">
        <v>8</v>
      </c>
      <c r="B37" s="98">
        <f>SUM(B33:B36)</f>
        <v>6</v>
      </c>
      <c r="C37" s="4">
        <f>SUM(C33:C36)</f>
        <v>10.33</v>
      </c>
      <c r="D37" s="63">
        <f>SUM(D33:D36)</f>
        <v>415000</v>
      </c>
      <c r="E37" s="62">
        <f>SUM(E33:E36)</f>
        <v>6.21</v>
      </c>
      <c r="F37" s="61"/>
    </row>
    <row r="38" spans="1:6" s="44" customFormat="1" ht="21.75">
      <c r="A38" s="41" t="s">
        <v>15</v>
      </c>
      <c r="B38" s="42"/>
      <c r="C38" s="135"/>
      <c r="D38" s="43"/>
      <c r="E38" s="42"/>
      <c r="F38" s="43"/>
    </row>
    <row r="39" spans="1:6" ht="21.75">
      <c r="A39" s="220" t="s">
        <v>76</v>
      </c>
      <c r="B39" s="215">
        <v>3</v>
      </c>
      <c r="C39" s="142">
        <v>5.17</v>
      </c>
      <c r="D39" s="216">
        <v>550000</v>
      </c>
      <c r="E39" s="145">
        <v>8.23</v>
      </c>
      <c r="F39" s="221" t="s">
        <v>25</v>
      </c>
    </row>
    <row r="40" spans="1:6" ht="21.75">
      <c r="A40" s="222" t="s">
        <v>77</v>
      </c>
      <c r="B40" s="212">
        <v>2</v>
      </c>
      <c r="C40" s="24">
        <v>3.44</v>
      </c>
      <c r="D40" s="213">
        <v>28000</v>
      </c>
      <c r="E40" s="143">
        <v>0.42</v>
      </c>
      <c r="F40" s="223" t="s">
        <v>25</v>
      </c>
    </row>
    <row r="41" spans="1:6" ht="21.75">
      <c r="A41" s="218" t="s">
        <v>78</v>
      </c>
      <c r="B41" s="15">
        <v>4</v>
      </c>
      <c r="C41" s="142">
        <v>6.89</v>
      </c>
      <c r="D41" s="219">
        <v>320000</v>
      </c>
      <c r="E41" s="135">
        <v>4.79</v>
      </c>
      <c r="F41" s="14" t="s">
        <v>25</v>
      </c>
    </row>
    <row r="42" spans="1:6" ht="21.75">
      <c r="A42" s="21" t="s">
        <v>8</v>
      </c>
      <c r="B42" s="35">
        <f>SUM(B39:B41)</f>
        <v>9</v>
      </c>
      <c r="C42" s="146">
        <v>15.51</v>
      </c>
      <c r="D42" s="22">
        <f>SUM(D39:D41)</f>
        <v>898000</v>
      </c>
      <c r="E42" s="62">
        <f>SUM(E38:E41)</f>
        <v>13.440000000000001</v>
      </c>
      <c r="F42" s="26"/>
    </row>
    <row r="43" spans="1:6" ht="21.75">
      <c r="A43" s="31" t="s">
        <v>16</v>
      </c>
      <c r="B43" s="32">
        <f>SUM(B8,B12,B15,B18,B27,B32,B37,B42)</f>
        <v>58</v>
      </c>
      <c r="C43" s="147">
        <v>100</v>
      </c>
      <c r="D43" s="34">
        <f>SUM(D8,D12,D15,D18,D27,D32,D37,D42)</f>
        <v>6679700</v>
      </c>
      <c r="E43" s="128">
        <v>100</v>
      </c>
      <c r="F43" s="33"/>
    </row>
  </sheetData>
  <sheetProtection/>
  <mergeCells count="3">
    <mergeCell ref="A1:F1"/>
    <mergeCell ref="A2:F2"/>
    <mergeCell ref="A3:F3"/>
  </mergeCells>
  <printOptions/>
  <pageMargins left="0.5511811023622047" right="0.19" top="0.45" bottom="0.29" header="0.54" footer="0.2755905511811024"/>
  <pageSetup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zoomScale="85" zoomScaleNormal="85" zoomScalePageLayoutView="0" workbookViewId="0" topLeftCell="A1">
      <selection activeCell="F15" sqref="F15"/>
    </sheetView>
  </sheetViews>
  <sheetFormatPr defaultColWidth="9.140625" defaultRowHeight="21.75"/>
  <cols>
    <col min="1" max="1" width="56.7109375" style="10" customWidth="1"/>
    <col min="2" max="2" width="14.28125" style="10" customWidth="1"/>
    <col min="3" max="3" width="15.7109375" style="108" customWidth="1"/>
    <col min="4" max="4" width="14.8515625" style="10" customWidth="1"/>
    <col min="5" max="5" width="13.7109375" style="44" customWidth="1"/>
    <col min="6" max="6" width="18.140625" style="10" customWidth="1"/>
    <col min="7" max="7" width="9.00390625" style="10" customWidth="1"/>
    <col min="8" max="16384" width="9.140625" style="10" customWidth="1"/>
  </cols>
  <sheetData>
    <row r="1" spans="1:6" ht="21.75">
      <c r="A1" s="337" t="s">
        <v>0</v>
      </c>
      <c r="B1" s="337"/>
      <c r="C1" s="337"/>
      <c r="D1" s="337"/>
      <c r="E1" s="337"/>
      <c r="F1" s="337"/>
    </row>
    <row r="2" spans="1:6" ht="21.75">
      <c r="A2" s="337" t="s">
        <v>51</v>
      </c>
      <c r="B2" s="337"/>
      <c r="C2" s="337"/>
      <c r="D2" s="337"/>
      <c r="E2" s="337"/>
      <c r="F2" s="337"/>
    </row>
    <row r="3" spans="1:6" ht="21.75">
      <c r="A3" s="337" t="s">
        <v>1</v>
      </c>
      <c r="B3" s="337"/>
      <c r="C3" s="337"/>
      <c r="D3" s="337"/>
      <c r="E3" s="337"/>
      <c r="F3" s="337"/>
    </row>
    <row r="4" spans="1:6" ht="43.5">
      <c r="A4" s="11" t="s">
        <v>2</v>
      </c>
      <c r="B4" s="11" t="s">
        <v>3</v>
      </c>
      <c r="C4" s="11" t="s">
        <v>4</v>
      </c>
      <c r="D4" s="11" t="s">
        <v>17</v>
      </c>
      <c r="E4" s="129" t="s">
        <v>5</v>
      </c>
      <c r="F4" s="11" t="s">
        <v>6</v>
      </c>
    </row>
    <row r="5" spans="1:6" ht="43.5">
      <c r="A5" s="12" t="s">
        <v>7</v>
      </c>
      <c r="B5" s="13"/>
      <c r="C5" s="134"/>
      <c r="D5" s="13"/>
      <c r="E5" s="134"/>
      <c r="F5" s="14"/>
    </row>
    <row r="6" spans="1:6" ht="21.75">
      <c r="A6" s="12" t="s">
        <v>26</v>
      </c>
      <c r="B6" s="15">
        <v>6</v>
      </c>
      <c r="C6" s="135">
        <v>85.71</v>
      </c>
      <c r="D6" s="105">
        <v>1896000</v>
      </c>
      <c r="E6" s="135">
        <v>93.4</v>
      </c>
      <c r="F6" s="106" t="s">
        <v>89</v>
      </c>
    </row>
    <row r="7" spans="1:6" s="23" customFormat="1" ht="21.75">
      <c r="A7" s="21" t="s">
        <v>8</v>
      </c>
      <c r="B7" s="3">
        <f>SUM(B6:B6)</f>
        <v>6</v>
      </c>
      <c r="C7" s="4">
        <v>85.71</v>
      </c>
      <c r="D7" s="110">
        <f>SUM(D6:D6)</f>
        <v>1896000</v>
      </c>
      <c r="E7" s="4">
        <v>93.4</v>
      </c>
      <c r="F7" s="3"/>
    </row>
    <row r="8" spans="1:6" ht="21.75">
      <c r="A8" s="234" t="s">
        <v>12</v>
      </c>
      <c r="B8" s="235"/>
      <c r="C8" s="141"/>
      <c r="D8" s="235"/>
      <c r="E8" s="236"/>
      <c r="F8" s="235"/>
    </row>
    <row r="9" spans="1:6" ht="21.75">
      <c r="A9" s="240" t="s">
        <v>90</v>
      </c>
      <c r="B9" s="239">
        <v>1</v>
      </c>
      <c r="C9" s="242">
        <v>14.29</v>
      </c>
      <c r="D9" s="241">
        <v>134000</v>
      </c>
      <c r="E9" s="242">
        <v>6.6</v>
      </c>
      <c r="F9" s="20" t="s">
        <v>89</v>
      </c>
    </row>
    <row r="10" spans="1:6" s="44" customFormat="1" ht="21.75">
      <c r="A10" s="60" t="s">
        <v>8</v>
      </c>
      <c r="B10" s="61">
        <v>1</v>
      </c>
      <c r="C10" s="4">
        <v>14.29</v>
      </c>
      <c r="D10" s="264">
        <v>134000</v>
      </c>
      <c r="E10" s="265">
        <v>6.6</v>
      </c>
      <c r="F10" s="61"/>
    </row>
    <row r="11" spans="1:6" ht="21.75">
      <c r="A11" s="31" t="s">
        <v>16</v>
      </c>
      <c r="B11" s="32">
        <v>7</v>
      </c>
      <c r="C11" s="147">
        <v>100</v>
      </c>
      <c r="D11" s="34">
        <v>2030000</v>
      </c>
      <c r="E11" s="128">
        <v>100</v>
      </c>
      <c r="F11" s="33"/>
    </row>
  </sheetData>
  <sheetProtection/>
  <mergeCells count="3">
    <mergeCell ref="A1:F1"/>
    <mergeCell ref="A2:F2"/>
    <mergeCell ref="A3:F3"/>
  </mergeCells>
  <printOptions/>
  <pageMargins left="0.5511811023622047" right="0.19" top="0.45" bottom="0.29" header="0.54" footer="0.2755905511811024"/>
  <pageSetup horizontalDpi="300" verticalDpi="3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0"/>
  <sheetViews>
    <sheetView zoomScale="85" zoomScaleNormal="85" zoomScalePageLayoutView="0" workbookViewId="0" topLeftCell="A1">
      <selection activeCell="D12" sqref="D12"/>
    </sheetView>
  </sheetViews>
  <sheetFormatPr defaultColWidth="9.140625" defaultRowHeight="21.75"/>
  <cols>
    <col min="1" max="1" width="56.7109375" style="10" customWidth="1"/>
    <col min="2" max="2" width="14.28125" style="10" customWidth="1"/>
    <col min="3" max="3" width="15.7109375" style="108" customWidth="1"/>
    <col min="4" max="4" width="14.8515625" style="10" customWidth="1"/>
    <col min="5" max="5" width="13.7109375" style="44" customWidth="1"/>
    <col min="6" max="6" width="18.140625" style="10" customWidth="1"/>
    <col min="7" max="7" width="9.00390625" style="10" customWidth="1"/>
    <col min="8" max="16384" width="9.140625" style="10" customWidth="1"/>
  </cols>
  <sheetData>
    <row r="1" spans="1:6" ht="21.75">
      <c r="A1" s="337" t="s">
        <v>0</v>
      </c>
      <c r="B1" s="337"/>
      <c r="C1" s="337"/>
      <c r="D1" s="337"/>
      <c r="E1" s="337"/>
      <c r="F1" s="337"/>
    </row>
    <row r="2" spans="1:6" ht="21.75">
      <c r="A2" s="337" t="s">
        <v>98</v>
      </c>
      <c r="B2" s="337"/>
      <c r="C2" s="337"/>
      <c r="D2" s="337"/>
      <c r="E2" s="337"/>
      <c r="F2" s="337"/>
    </row>
    <row r="3" spans="1:6" ht="21.75">
      <c r="A3" s="337" t="s">
        <v>1</v>
      </c>
      <c r="B3" s="337"/>
      <c r="C3" s="337"/>
      <c r="D3" s="337"/>
      <c r="E3" s="337"/>
      <c r="F3" s="337"/>
    </row>
    <row r="4" spans="1:6" ht="43.5">
      <c r="A4" s="11" t="s">
        <v>97</v>
      </c>
      <c r="B4" s="11" t="s">
        <v>3</v>
      </c>
      <c r="C4" s="11" t="s">
        <v>4</v>
      </c>
      <c r="D4" s="11" t="s">
        <v>17</v>
      </c>
      <c r="E4" s="129" t="s">
        <v>5</v>
      </c>
      <c r="F4" s="11" t="s">
        <v>99</v>
      </c>
    </row>
    <row r="5" spans="1:6" ht="21.75">
      <c r="A5" s="12" t="s">
        <v>100</v>
      </c>
      <c r="B5" s="13"/>
      <c r="C5" s="134"/>
      <c r="D5" s="13"/>
      <c r="E5" s="134"/>
      <c r="F5" s="235"/>
    </row>
    <row r="6" spans="1:6" ht="65.25">
      <c r="A6" s="30" t="s">
        <v>101</v>
      </c>
      <c r="B6" s="288">
        <v>2</v>
      </c>
      <c r="C6" s="142">
        <v>3.28</v>
      </c>
      <c r="D6" s="314">
        <v>904000</v>
      </c>
      <c r="E6" s="142">
        <v>5.15</v>
      </c>
      <c r="F6" s="311" t="s">
        <v>95</v>
      </c>
    </row>
    <row r="7" spans="1:6" ht="43.5">
      <c r="A7" s="289" t="s">
        <v>112</v>
      </c>
      <c r="B7" s="212">
        <v>2</v>
      </c>
      <c r="C7" s="142">
        <v>3.28</v>
      </c>
      <c r="D7" s="312">
        <v>208000</v>
      </c>
      <c r="E7" s="212">
        <v>1.19</v>
      </c>
      <c r="F7" s="313" t="s">
        <v>95</v>
      </c>
    </row>
    <row r="8" spans="1:6" ht="43.5">
      <c r="A8" s="12" t="s">
        <v>102</v>
      </c>
      <c r="B8" s="40" t="s">
        <v>27</v>
      </c>
      <c r="C8" s="40" t="s">
        <v>27</v>
      </c>
      <c r="D8" s="40" t="s">
        <v>27</v>
      </c>
      <c r="E8" s="40" t="s">
        <v>27</v>
      </c>
      <c r="F8" s="40" t="s">
        <v>27</v>
      </c>
    </row>
    <row r="9" spans="1:6" s="23" customFormat="1" ht="21.75">
      <c r="A9" s="21" t="s">
        <v>8</v>
      </c>
      <c r="B9" s="3">
        <v>4</v>
      </c>
      <c r="C9" s="3">
        <v>6.56</v>
      </c>
      <c r="D9" s="110">
        <v>1112000</v>
      </c>
      <c r="E9" s="3">
        <v>6.33</v>
      </c>
      <c r="F9" s="3"/>
    </row>
    <row r="10" spans="1:6" ht="21.75">
      <c r="A10" s="12" t="s">
        <v>103</v>
      </c>
      <c r="B10" s="15"/>
      <c r="C10" s="135"/>
      <c r="D10" s="14"/>
      <c r="E10" s="15"/>
      <c r="F10" s="14"/>
    </row>
    <row r="11" spans="1:6" ht="21.75">
      <c r="A11" s="20" t="s">
        <v>104</v>
      </c>
      <c r="B11" s="40" t="s">
        <v>27</v>
      </c>
      <c r="C11" s="40" t="s">
        <v>27</v>
      </c>
      <c r="D11" s="40" t="s">
        <v>27</v>
      </c>
      <c r="E11" s="40" t="s">
        <v>27</v>
      </c>
      <c r="F11" s="40" t="s">
        <v>27</v>
      </c>
    </row>
    <row r="12" spans="1:11" ht="42.75" customHeight="1">
      <c r="A12" s="289" t="s">
        <v>134</v>
      </c>
      <c r="B12" s="136">
        <v>4</v>
      </c>
      <c r="C12" s="136">
        <v>6.56</v>
      </c>
      <c r="D12" s="39">
        <v>11170000</v>
      </c>
      <c r="E12" s="136">
        <v>63.61</v>
      </c>
      <c r="F12" s="29" t="s">
        <v>92</v>
      </c>
      <c r="G12" s="318"/>
      <c r="K12" s="108"/>
    </row>
    <row r="13" spans="1:11" ht="24">
      <c r="A13" s="289" t="s">
        <v>105</v>
      </c>
      <c r="B13" s="136">
        <v>16</v>
      </c>
      <c r="C13" s="136">
        <v>26.23</v>
      </c>
      <c r="D13" s="39">
        <v>3008000</v>
      </c>
      <c r="E13" s="136">
        <v>17.13</v>
      </c>
      <c r="F13" s="20" t="s">
        <v>92</v>
      </c>
      <c r="G13" s="318"/>
      <c r="K13" s="108"/>
    </row>
    <row r="14" spans="1:11" ht="21.75">
      <c r="A14" s="289" t="s">
        <v>106</v>
      </c>
      <c r="B14" s="136">
        <v>1</v>
      </c>
      <c r="C14" s="136">
        <v>1.64</v>
      </c>
      <c r="D14" s="39">
        <v>250000</v>
      </c>
      <c r="E14" s="136">
        <v>1.42</v>
      </c>
      <c r="F14" s="20" t="s">
        <v>92</v>
      </c>
      <c r="K14" s="108"/>
    </row>
    <row r="15" spans="1:11" ht="21.75">
      <c r="A15" s="290" t="s">
        <v>107</v>
      </c>
      <c r="B15" s="136">
        <v>2</v>
      </c>
      <c r="C15" s="136">
        <v>3.28</v>
      </c>
      <c r="D15" s="39">
        <v>150000</v>
      </c>
      <c r="E15" s="136">
        <v>0.86</v>
      </c>
      <c r="F15" s="20" t="s">
        <v>92</v>
      </c>
      <c r="K15" s="108"/>
    </row>
    <row r="16" spans="1:11" ht="21.75">
      <c r="A16" s="280" t="s">
        <v>108</v>
      </c>
      <c r="B16" s="40" t="s">
        <v>27</v>
      </c>
      <c r="C16" s="40" t="s">
        <v>27</v>
      </c>
      <c r="D16" s="40" t="s">
        <v>27</v>
      </c>
      <c r="E16" s="40" t="s">
        <v>27</v>
      </c>
      <c r="F16" s="40" t="s">
        <v>27</v>
      </c>
      <c r="K16" s="108"/>
    </row>
    <row r="17" spans="1:6" ht="21.75">
      <c r="A17" s="21" t="s">
        <v>8</v>
      </c>
      <c r="B17" s="3">
        <v>23</v>
      </c>
      <c r="C17" s="4">
        <v>37.71</v>
      </c>
      <c r="D17" s="110">
        <v>14578000</v>
      </c>
      <c r="E17" s="61">
        <v>83.02</v>
      </c>
      <c r="F17" s="3"/>
    </row>
    <row r="18" spans="1:6" ht="21.75">
      <c r="A18" s="310"/>
      <c r="B18" s="303"/>
      <c r="C18" s="300"/>
      <c r="D18" s="304"/>
      <c r="E18" s="302"/>
      <c r="F18" s="303"/>
    </row>
    <row r="19" spans="1:6" ht="21.75">
      <c r="A19" s="298"/>
      <c r="B19" s="299"/>
      <c r="C19" s="305"/>
      <c r="D19" s="301"/>
      <c r="E19" s="306"/>
      <c r="F19" s="299"/>
    </row>
    <row r="20" spans="1:6" ht="21.75">
      <c r="A20" s="298"/>
      <c r="B20" s="299"/>
      <c r="C20" s="305"/>
      <c r="D20" s="301"/>
      <c r="E20" s="306"/>
      <c r="F20" s="299"/>
    </row>
    <row r="21" spans="1:6" ht="43.5">
      <c r="A21" s="307" t="s">
        <v>109</v>
      </c>
      <c r="B21" s="308"/>
      <c r="C21" s="137"/>
      <c r="D21" s="309"/>
      <c r="E21" s="118"/>
      <c r="F21" s="235"/>
    </row>
    <row r="22" spans="1:6" ht="21.75">
      <c r="A22" s="30" t="s">
        <v>110</v>
      </c>
      <c r="B22" s="40">
        <v>1</v>
      </c>
      <c r="C22" s="40">
        <v>1.61</v>
      </c>
      <c r="D22" s="317">
        <v>6000</v>
      </c>
      <c r="E22" s="40">
        <v>0.04</v>
      </c>
      <c r="F22" s="20" t="s">
        <v>62</v>
      </c>
    </row>
    <row r="23" spans="1:6" ht="43.5">
      <c r="A23" s="289" t="s">
        <v>113</v>
      </c>
      <c r="B23" s="291">
        <v>4</v>
      </c>
      <c r="C23" s="291">
        <v>6.56</v>
      </c>
      <c r="D23" s="315">
        <v>150000</v>
      </c>
      <c r="E23" s="291">
        <v>0.85</v>
      </c>
      <c r="F23" s="20" t="s">
        <v>62</v>
      </c>
    </row>
    <row r="24" spans="1:6" ht="21.75">
      <c r="A24" s="271" t="s">
        <v>111</v>
      </c>
      <c r="B24" s="140">
        <v>2</v>
      </c>
      <c r="C24" s="140">
        <v>3.28</v>
      </c>
      <c r="D24" s="316">
        <v>25000</v>
      </c>
      <c r="E24" s="266">
        <v>0.14</v>
      </c>
      <c r="F24" s="20" t="s">
        <v>62</v>
      </c>
    </row>
    <row r="25" spans="1:6" ht="21.75">
      <c r="A25" s="31" t="s">
        <v>8</v>
      </c>
      <c r="B25" s="3">
        <v>7</v>
      </c>
      <c r="C25" s="4">
        <v>11.48</v>
      </c>
      <c r="D25" s="36">
        <v>181000</v>
      </c>
      <c r="E25" s="104">
        <v>1.04</v>
      </c>
      <c r="F25" s="3"/>
    </row>
    <row r="26" spans="1:6" s="44" customFormat="1" ht="43.5">
      <c r="A26" s="41" t="s">
        <v>114</v>
      </c>
      <c r="B26" s="42"/>
      <c r="C26" s="135"/>
      <c r="D26" s="43"/>
      <c r="E26" s="42"/>
      <c r="F26" s="43"/>
    </row>
    <row r="27" spans="1:6" s="44" customFormat="1" ht="21.75">
      <c r="A27" s="92" t="s">
        <v>129</v>
      </c>
      <c r="B27" s="40" t="s">
        <v>27</v>
      </c>
      <c r="C27" s="40" t="s">
        <v>27</v>
      </c>
      <c r="D27" s="40" t="s">
        <v>27</v>
      </c>
      <c r="E27" s="40" t="s">
        <v>27</v>
      </c>
      <c r="F27" s="40" t="s">
        <v>27</v>
      </c>
    </row>
    <row r="28" spans="1:6" s="44" customFormat="1" ht="21.75">
      <c r="A28" s="296" t="s">
        <v>130</v>
      </c>
      <c r="B28" s="40" t="s">
        <v>27</v>
      </c>
      <c r="C28" s="40" t="s">
        <v>27</v>
      </c>
      <c r="D28" s="40" t="s">
        <v>27</v>
      </c>
      <c r="E28" s="40" t="s">
        <v>27</v>
      </c>
      <c r="F28" s="40" t="s">
        <v>27</v>
      </c>
    </row>
    <row r="29" spans="1:6" s="233" customFormat="1" ht="21.75">
      <c r="A29" s="281" t="s">
        <v>131</v>
      </c>
      <c r="B29" s="40" t="s">
        <v>27</v>
      </c>
      <c r="C29" s="40" t="s">
        <v>27</v>
      </c>
      <c r="D29" s="40" t="s">
        <v>27</v>
      </c>
      <c r="E29" s="40" t="s">
        <v>27</v>
      </c>
      <c r="F29" s="40" t="s">
        <v>27</v>
      </c>
    </row>
    <row r="30" spans="1:6" s="233" customFormat="1" ht="21.75">
      <c r="A30" s="282" t="s">
        <v>132</v>
      </c>
      <c r="B30" s="283">
        <v>2</v>
      </c>
      <c r="C30" s="239">
        <v>3.28</v>
      </c>
      <c r="D30" s="284">
        <v>550000</v>
      </c>
      <c r="E30" s="249">
        <v>3.13</v>
      </c>
      <c r="F30" s="20" t="s">
        <v>62</v>
      </c>
    </row>
    <row r="31" spans="1:6" ht="21.75">
      <c r="A31" s="21" t="s">
        <v>8</v>
      </c>
      <c r="B31" s="3">
        <v>2</v>
      </c>
      <c r="C31" s="259">
        <v>3.28</v>
      </c>
      <c r="D31" s="110">
        <v>550000</v>
      </c>
      <c r="E31" s="4">
        <v>3.13</v>
      </c>
      <c r="F31" s="3"/>
    </row>
    <row r="32" spans="1:6" ht="43.5">
      <c r="A32" s="234" t="s">
        <v>115</v>
      </c>
      <c r="B32" s="235"/>
      <c r="C32" s="141"/>
      <c r="D32" s="235"/>
      <c r="E32" s="236"/>
      <c r="F32" s="235"/>
    </row>
    <row r="33" spans="1:6" ht="21.75">
      <c r="A33" s="237" t="s">
        <v>116</v>
      </c>
      <c r="B33" s="215">
        <v>2</v>
      </c>
      <c r="C33" s="239">
        <v>3.28</v>
      </c>
      <c r="D33" s="297">
        <v>115000</v>
      </c>
      <c r="E33" s="142">
        <v>0.66</v>
      </c>
      <c r="F33" s="20" t="s">
        <v>62</v>
      </c>
    </row>
    <row r="34" spans="1:6" ht="20.25" customHeight="1">
      <c r="A34" s="285" t="s">
        <v>117</v>
      </c>
      <c r="B34" s="40" t="s">
        <v>27</v>
      </c>
      <c r="C34" s="291" t="s">
        <v>27</v>
      </c>
      <c r="D34" s="40" t="s">
        <v>27</v>
      </c>
      <c r="E34" s="40" t="s">
        <v>27</v>
      </c>
      <c r="F34" s="40" t="s">
        <v>27</v>
      </c>
    </row>
    <row r="35" spans="1:6" ht="43.5">
      <c r="A35" s="295" t="s">
        <v>133</v>
      </c>
      <c r="B35" s="40" t="s">
        <v>27</v>
      </c>
      <c r="C35" s="140" t="s">
        <v>27</v>
      </c>
      <c r="D35" s="40" t="s">
        <v>27</v>
      </c>
      <c r="E35" s="40" t="s">
        <v>27</v>
      </c>
      <c r="F35" s="40" t="s">
        <v>27</v>
      </c>
    </row>
    <row r="36" spans="1:6" s="44" customFormat="1" ht="21.75">
      <c r="A36" s="60" t="s">
        <v>8</v>
      </c>
      <c r="B36" s="61">
        <v>2</v>
      </c>
      <c r="C36" s="259">
        <v>3.28</v>
      </c>
      <c r="D36" s="63">
        <v>115000</v>
      </c>
      <c r="E36" s="62">
        <v>0.66</v>
      </c>
      <c r="F36" s="61"/>
    </row>
    <row r="37" spans="1:6" s="44" customFormat="1" ht="40.5" customHeight="1">
      <c r="A37" s="78" t="s">
        <v>118</v>
      </c>
      <c r="B37" s="79"/>
      <c r="C37" s="6"/>
      <c r="D37" s="80"/>
      <c r="E37" s="79"/>
      <c r="F37" s="81"/>
    </row>
    <row r="38" spans="1:6" ht="42" customHeight="1">
      <c r="A38" s="286" t="s">
        <v>119</v>
      </c>
      <c r="B38" s="225">
        <v>6</v>
      </c>
      <c r="C38" s="1">
        <v>9.84</v>
      </c>
      <c r="D38" s="7">
        <v>190000</v>
      </c>
      <c r="E38" s="1">
        <v>1.08</v>
      </c>
      <c r="F38" s="226" t="s">
        <v>92</v>
      </c>
    </row>
    <row r="39" spans="1:6" s="44" customFormat="1" ht="21.75">
      <c r="A39" s="60" t="s">
        <v>8</v>
      </c>
      <c r="B39" s="61">
        <v>6</v>
      </c>
      <c r="C39" s="4">
        <v>9.84</v>
      </c>
      <c r="D39" s="63">
        <v>190000</v>
      </c>
      <c r="E39" s="150">
        <v>1.08</v>
      </c>
      <c r="F39" s="61"/>
    </row>
    <row r="40" spans="1:6" s="44" customFormat="1" ht="43.5">
      <c r="A40" s="41" t="s">
        <v>120</v>
      </c>
      <c r="B40" s="42"/>
      <c r="C40" s="135"/>
      <c r="D40" s="43"/>
      <c r="E40" s="125"/>
      <c r="F40" s="43"/>
    </row>
    <row r="41" spans="1:6" ht="21.75">
      <c r="A41" s="30" t="s">
        <v>121</v>
      </c>
      <c r="B41" s="215">
        <v>2</v>
      </c>
      <c r="C41" s="145">
        <v>3.28</v>
      </c>
      <c r="D41" s="216">
        <v>70000</v>
      </c>
      <c r="E41" s="145">
        <v>0.4</v>
      </c>
      <c r="F41" s="20" t="s">
        <v>62</v>
      </c>
    </row>
    <row r="42" spans="1:6" ht="21.75" customHeight="1">
      <c r="A42" s="217" t="s">
        <v>122</v>
      </c>
      <c r="B42" s="24">
        <v>2</v>
      </c>
      <c r="C42" s="142">
        <v>3.28</v>
      </c>
      <c r="D42" s="25">
        <v>33000</v>
      </c>
      <c r="E42" s="142">
        <v>0.19</v>
      </c>
      <c r="F42" s="20" t="s">
        <v>62</v>
      </c>
    </row>
    <row r="43" spans="1:6" ht="21.75">
      <c r="A43" s="292" t="s">
        <v>123</v>
      </c>
      <c r="B43" s="136">
        <v>2</v>
      </c>
      <c r="C43" s="136">
        <v>3.28</v>
      </c>
      <c r="D43" s="293">
        <v>320000</v>
      </c>
      <c r="E43" s="294">
        <v>1.82</v>
      </c>
      <c r="F43" s="29" t="s">
        <v>62</v>
      </c>
    </row>
    <row r="44" spans="1:6" ht="21.75">
      <c r="A44" s="292" t="s">
        <v>124</v>
      </c>
      <c r="B44" s="136">
        <v>9</v>
      </c>
      <c r="C44" s="136">
        <v>14.74</v>
      </c>
      <c r="D44" s="293">
        <v>186600</v>
      </c>
      <c r="E44" s="294">
        <v>1.06</v>
      </c>
      <c r="F44" s="29" t="s">
        <v>62</v>
      </c>
    </row>
    <row r="45" spans="1:6" ht="21.75">
      <c r="A45" s="292" t="s">
        <v>125</v>
      </c>
      <c r="B45" s="40" t="s">
        <v>27</v>
      </c>
      <c r="C45" s="40" t="s">
        <v>27</v>
      </c>
      <c r="D45" s="40" t="s">
        <v>27</v>
      </c>
      <c r="E45" s="40" t="s">
        <v>27</v>
      </c>
      <c r="F45" s="40" t="s">
        <v>27</v>
      </c>
    </row>
    <row r="46" spans="1:6" ht="21.75">
      <c r="A46" s="292" t="s">
        <v>126</v>
      </c>
      <c r="B46" s="136">
        <v>1</v>
      </c>
      <c r="C46" s="136">
        <v>1.64</v>
      </c>
      <c r="D46" s="293">
        <v>200000</v>
      </c>
      <c r="E46" s="294">
        <v>1.14</v>
      </c>
      <c r="F46" s="29" t="s">
        <v>94</v>
      </c>
    </row>
    <row r="47" spans="1:6" ht="21.75">
      <c r="A47" s="292" t="s">
        <v>128</v>
      </c>
      <c r="B47" s="40" t="s">
        <v>27</v>
      </c>
      <c r="C47" s="40" t="s">
        <v>27</v>
      </c>
      <c r="D47" s="40" t="s">
        <v>27</v>
      </c>
      <c r="E47" s="40" t="s">
        <v>27</v>
      </c>
      <c r="F47" s="40" t="s">
        <v>27</v>
      </c>
    </row>
    <row r="48" spans="1:6" ht="21.75">
      <c r="A48" s="287" t="s">
        <v>127</v>
      </c>
      <c r="B48" s="15">
        <v>1</v>
      </c>
      <c r="C48" s="15">
        <v>1.64</v>
      </c>
      <c r="D48" s="219">
        <v>25000</v>
      </c>
      <c r="E48" s="135">
        <v>0.14</v>
      </c>
      <c r="F48" s="29" t="s">
        <v>62</v>
      </c>
    </row>
    <row r="49" spans="1:6" s="44" customFormat="1" ht="21.75">
      <c r="A49" s="60" t="s">
        <v>8</v>
      </c>
      <c r="B49" s="98">
        <v>17</v>
      </c>
      <c r="C49" s="4">
        <v>27.87</v>
      </c>
      <c r="D49" s="63">
        <v>834600</v>
      </c>
      <c r="E49" s="62">
        <v>4.75</v>
      </c>
      <c r="F49" s="61"/>
    </row>
    <row r="50" spans="1:6" ht="21.75">
      <c r="A50" s="31" t="s">
        <v>16</v>
      </c>
      <c r="B50" s="32">
        <v>61</v>
      </c>
      <c r="C50" s="147">
        <v>100</v>
      </c>
      <c r="D50" s="34">
        <v>17560600</v>
      </c>
      <c r="E50" s="128">
        <v>100</v>
      </c>
      <c r="F50" s="33"/>
    </row>
  </sheetData>
  <sheetProtection/>
  <mergeCells count="3">
    <mergeCell ref="A1:F1"/>
    <mergeCell ref="A2:F2"/>
    <mergeCell ref="A3:F3"/>
  </mergeCells>
  <printOptions/>
  <pageMargins left="0.5511811023622047" right="0.19" top="0.45" bottom="0.29" header="0.54" footer="0.2755905511811024"/>
  <pageSetup horizontalDpi="300" verticalDpi="3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150" zoomScaleNormal="150" zoomScalePageLayoutView="0" workbookViewId="0" topLeftCell="B1">
      <selection activeCell="D5" sqref="D5"/>
    </sheetView>
  </sheetViews>
  <sheetFormatPr defaultColWidth="9.140625" defaultRowHeight="21.75"/>
  <cols>
    <col min="1" max="1" width="56.7109375" style="10" customWidth="1"/>
    <col min="2" max="2" width="14.28125" style="10" customWidth="1"/>
    <col min="3" max="3" width="15.7109375" style="108" customWidth="1"/>
    <col min="4" max="4" width="14.8515625" style="10" customWidth="1"/>
    <col min="5" max="5" width="13.7109375" style="44" customWidth="1"/>
    <col min="6" max="6" width="18.140625" style="10" customWidth="1"/>
    <col min="7" max="7" width="9.00390625" style="10" customWidth="1"/>
    <col min="8" max="16384" width="9.140625" style="10" customWidth="1"/>
  </cols>
  <sheetData>
    <row r="1" spans="1:6" ht="24">
      <c r="A1" s="338"/>
      <c r="B1" s="338"/>
      <c r="C1" s="338"/>
      <c r="D1" s="338"/>
      <c r="E1" s="338"/>
      <c r="F1" s="319" t="s">
        <v>135</v>
      </c>
    </row>
    <row r="2" spans="1:6" ht="24">
      <c r="A2" s="348" t="s">
        <v>136</v>
      </c>
      <c r="B2" s="348"/>
      <c r="C2" s="348"/>
      <c r="D2" s="348"/>
      <c r="E2" s="348"/>
      <c r="F2" s="348"/>
    </row>
    <row r="3" spans="1:6" ht="24">
      <c r="A3" s="348" t="s">
        <v>150</v>
      </c>
      <c r="B3" s="348"/>
      <c r="C3" s="348"/>
      <c r="D3" s="348"/>
      <c r="E3" s="348"/>
      <c r="F3" s="348"/>
    </row>
    <row r="4" spans="1:6" ht="24">
      <c r="A4" s="348" t="s">
        <v>1</v>
      </c>
      <c r="B4" s="348"/>
      <c r="C4" s="348"/>
      <c r="D4" s="348"/>
      <c r="E4" s="348"/>
      <c r="F4" s="348"/>
    </row>
    <row r="5" spans="1:6" ht="24">
      <c r="A5" s="320"/>
      <c r="B5" s="320"/>
      <c r="C5" s="320"/>
      <c r="D5" s="320"/>
      <c r="E5" s="320"/>
      <c r="F5" s="320"/>
    </row>
    <row r="6" spans="1:6" ht="43.5">
      <c r="A6" s="11" t="s">
        <v>97</v>
      </c>
      <c r="B6" s="11" t="s">
        <v>3</v>
      </c>
      <c r="C6" s="11" t="s">
        <v>4</v>
      </c>
      <c r="D6" s="11" t="s">
        <v>17</v>
      </c>
      <c r="E6" s="129" t="s">
        <v>5</v>
      </c>
      <c r="F6" s="11" t="s">
        <v>99</v>
      </c>
    </row>
    <row r="7" spans="1:6" ht="21.75">
      <c r="A7" s="339" t="s">
        <v>100</v>
      </c>
      <c r="B7" s="340"/>
      <c r="C7" s="340"/>
      <c r="D7" s="340"/>
      <c r="E7" s="340"/>
      <c r="F7" s="341"/>
    </row>
    <row r="8" spans="1:6" ht="21.75">
      <c r="A8" s="329" t="s">
        <v>151</v>
      </c>
      <c r="B8" s="330">
        <v>2</v>
      </c>
      <c r="C8" s="330">
        <v>3.45</v>
      </c>
      <c r="D8" s="332">
        <v>593000</v>
      </c>
      <c r="E8" s="330">
        <v>3.36</v>
      </c>
      <c r="F8" s="336" t="s">
        <v>152</v>
      </c>
    </row>
    <row r="9" spans="1:6" s="23" customFormat="1" ht="21.75">
      <c r="A9" s="31" t="s">
        <v>8</v>
      </c>
      <c r="B9" s="333">
        <v>2</v>
      </c>
      <c r="C9" s="333">
        <v>3.45</v>
      </c>
      <c r="D9" s="334">
        <v>593000</v>
      </c>
      <c r="E9" s="40">
        <v>3.36</v>
      </c>
      <c r="F9" s="40"/>
    </row>
    <row r="10" spans="1:6" ht="21.75">
      <c r="A10" s="339" t="s">
        <v>103</v>
      </c>
      <c r="B10" s="340"/>
      <c r="C10" s="340"/>
      <c r="D10" s="340"/>
      <c r="E10" s="340"/>
      <c r="F10" s="341"/>
    </row>
    <row r="11" spans="1:6" ht="21.75">
      <c r="A11" s="20" t="s">
        <v>139</v>
      </c>
      <c r="B11" s="40">
        <v>3</v>
      </c>
      <c r="C11" s="40">
        <v>5.17</v>
      </c>
      <c r="D11" s="317">
        <v>351000</v>
      </c>
      <c r="E11" s="40">
        <v>1.99</v>
      </c>
      <c r="F11" s="20" t="s">
        <v>92</v>
      </c>
    </row>
    <row r="12" spans="1:11" ht="24">
      <c r="A12" s="289" t="s">
        <v>140</v>
      </c>
      <c r="B12" s="136">
        <v>3</v>
      </c>
      <c r="C12" s="136">
        <v>5.17</v>
      </c>
      <c r="D12" s="39">
        <v>11988000</v>
      </c>
      <c r="E12" s="136">
        <v>67.91</v>
      </c>
      <c r="F12" s="20" t="s">
        <v>92</v>
      </c>
      <c r="G12" s="318"/>
      <c r="K12" s="108"/>
    </row>
    <row r="13" spans="1:11" ht="21.75">
      <c r="A13" s="289" t="s">
        <v>141</v>
      </c>
      <c r="B13" s="136">
        <v>22</v>
      </c>
      <c r="C13" s="136">
        <v>37.93</v>
      </c>
      <c r="D13" s="39">
        <v>2722320</v>
      </c>
      <c r="E13" s="136">
        <v>15.42</v>
      </c>
      <c r="F13" s="20" t="s">
        <v>92</v>
      </c>
      <c r="K13" s="108"/>
    </row>
    <row r="14" spans="1:11" ht="21.75">
      <c r="A14" s="290" t="s">
        <v>142</v>
      </c>
      <c r="B14" s="136">
        <v>3</v>
      </c>
      <c r="C14" s="136">
        <v>5.17</v>
      </c>
      <c r="D14" s="39">
        <v>63000</v>
      </c>
      <c r="E14" s="136">
        <v>0.36</v>
      </c>
      <c r="F14" s="20" t="s">
        <v>92</v>
      </c>
      <c r="K14" s="108"/>
    </row>
    <row r="15" spans="1:11" ht="21.75">
      <c r="A15" s="290" t="s">
        <v>143</v>
      </c>
      <c r="B15" s="40">
        <v>1</v>
      </c>
      <c r="C15" s="40">
        <v>1.72</v>
      </c>
      <c r="D15" s="317">
        <v>30000</v>
      </c>
      <c r="E15" s="40">
        <v>0.17</v>
      </c>
      <c r="F15" s="321" t="s">
        <v>156</v>
      </c>
      <c r="K15" s="108"/>
    </row>
    <row r="16" spans="1:6" ht="21.75">
      <c r="A16" s="21" t="s">
        <v>8</v>
      </c>
      <c r="B16" s="3">
        <f>SUM(B11:B15)</f>
        <v>32</v>
      </c>
      <c r="C16" s="4">
        <f>SUM(C11:C15)</f>
        <v>55.16</v>
      </c>
      <c r="D16" s="110">
        <f>SUM(D11:D15)</f>
        <v>15154320</v>
      </c>
      <c r="E16" s="61">
        <f>SUM(E11:E15)</f>
        <v>85.85</v>
      </c>
      <c r="F16" s="3"/>
    </row>
    <row r="17" spans="1:6" ht="21.75">
      <c r="A17" s="339" t="s">
        <v>137</v>
      </c>
      <c r="B17" s="340"/>
      <c r="C17" s="340"/>
      <c r="D17" s="340"/>
      <c r="E17" s="340"/>
      <c r="F17" s="341"/>
    </row>
    <row r="18" spans="1:6" ht="21.75">
      <c r="A18" s="323" t="s">
        <v>144</v>
      </c>
      <c r="B18" s="40">
        <v>4</v>
      </c>
      <c r="C18" s="335">
        <v>6.9</v>
      </c>
      <c r="D18" s="317">
        <v>135000</v>
      </c>
      <c r="E18" s="40">
        <v>0.76</v>
      </c>
      <c r="F18" s="20" t="s">
        <v>157</v>
      </c>
    </row>
    <row r="19" spans="1:6" ht="21.75">
      <c r="A19" s="326" t="s">
        <v>153</v>
      </c>
      <c r="B19" s="291">
        <v>3</v>
      </c>
      <c r="C19" s="291">
        <v>5.17</v>
      </c>
      <c r="D19" s="327">
        <v>27000</v>
      </c>
      <c r="E19" s="273">
        <v>0.15</v>
      </c>
      <c r="F19" s="20" t="s">
        <v>157</v>
      </c>
    </row>
    <row r="20" spans="1:6" ht="21.75">
      <c r="A20" s="31" t="s">
        <v>8</v>
      </c>
      <c r="B20" s="3">
        <f>SUM(B18:B19)</f>
        <v>7</v>
      </c>
      <c r="C20" s="4">
        <f>SUM(C18:C19)</f>
        <v>12.07</v>
      </c>
      <c r="D20" s="36">
        <f>SUM(D18:D19)</f>
        <v>162000</v>
      </c>
      <c r="E20" s="104">
        <f>SUM(E18:E19)</f>
        <v>0.91</v>
      </c>
      <c r="F20" s="3"/>
    </row>
    <row r="21" spans="1:6" s="44" customFormat="1" ht="21.75">
      <c r="A21" s="342" t="s">
        <v>114</v>
      </c>
      <c r="B21" s="343"/>
      <c r="C21" s="343"/>
      <c r="D21" s="343"/>
      <c r="E21" s="343"/>
      <c r="F21" s="344"/>
    </row>
    <row r="22" spans="1:6" s="44" customFormat="1" ht="21.75">
      <c r="A22" s="323" t="s">
        <v>154</v>
      </c>
      <c r="B22" s="140">
        <v>3</v>
      </c>
      <c r="C22" s="140">
        <v>5.17</v>
      </c>
      <c r="D22" s="324">
        <v>880000</v>
      </c>
      <c r="E22" s="325">
        <v>4.99</v>
      </c>
      <c r="F22" s="20" t="s">
        <v>157</v>
      </c>
    </row>
    <row r="23" spans="1:6" ht="21.75">
      <c r="A23" s="21" t="s">
        <v>8</v>
      </c>
      <c r="B23" s="3">
        <f>SUM(B22)</f>
        <v>3</v>
      </c>
      <c r="C23" s="331">
        <v>5.17</v>
      </c>
      <c r="D23" s="110">
        <f>SUM(D22)</f>
        <v>880000</v>
      </c>
      <c r="E23" s="4">
        <v>4.99</v>
      </c>
      <c r="F23" s="3"/>
    </row>
    <row r="24" spans="1:6" ht="21.75">
      <c r="A24" s="298"/>
      <c r="B24" s="299"/>
      <c r="C24" s="328"/>
      <c r="D24" s="301"/>
      <c r="E24" s="305"/>
      <c r="F24" s="299"/>
    </row>
    <row r="25" spans="1:6" ht="21.75">
      <c r="A25" s="298"/>
      <c r="B25" s="299"/>
      <c r="C25" s="328"/>
      <c r="D25" s="301"/>
      <c r="E25" s="305"/>
      <c r="F25" s="299"/>
    </row>
    <row r="26" spans="1:6" ht="21.75">
      <c r="A26" s="339" t="s">
        <v>115</v>
      </c>
      <c r="B26" s="340"/>
      <c r="C26" s="340"/>
      <c r="D26" s="340"/>
      <c r="E26" s="340"/>
      <c r="F26" s="341"/>
    </row>
    <row r="27" spans="1:6" ht="21.75">
      <c r="A27" s="237" t="s">
        <v>145</v>
      </c>
      <c r="B27" s="215">
        <v>1</v>
      </c>
      <c r="C27" s="239">
        <v>1.72</v>
      </c>
      <c r="D27" s="297">
        <v>15000</v>
      </c>
      <c r="E27" s="142">
        <v>0.08</v>
      </c>
      <c r="F27" s="20" t="s">
        <v>158</v>
      </c>
    </row>
    <row r="28" spans="1:6" ht="20.25" customHeight="1">
      <c r="A28" s="285" t="s">
        <v>146</v>
      </c>
      <c r="B28" s="40">
        <v>1</v>
      </c>
      <c r="C28" s="291">
        <v>1.72</v>
      </c>
      <c r="D28" s="317">
        <v>150000</v>
      </c>
      <c r="E28" s="40">
        <v>0.84</v>
      </c>
      <c r="F28" s="20" t="s">
        <v>157</v>
      </c>
    </row>
    <row r="29" spans="1:6" ht="20.25" customHeight="1">
      <c r="A29" s="295" t="s">
        <v>155</v>
      </c>
      <c r="B29" s="140">
        <v>1</v>
      </c>
      <c r="C29" s="140">
        <v>1.72</v>
      </c>
      <c r="D29" s="322">
        <v>30000</v>
      </c>
      <c r="E29" s="140">
        <v>0.17</v>
      </c>
      <c r="F29" s="257" t="s">
        <v>156</v>
      </c>
    </row>
    <row r="30" spans="1:6" s="44" customFormat="1" ht="21.75">
      <c r="A30" s="60" t="s">
        <v>8</v>
      </c>
      <c r="B30" s="61">
        <f>SUM(B27:B29)</f>
        <v>3</v>
      </c>
      <c r="C30" s="331">
        <f>SUM(C27:C29)</f>
        <v>5.16</v>
      </c>
      <c r="D30" s="63">
        <f>SUM(D27:D29)</f>
        <v>195000</v>
      </c>
      <c r="E30" s="62">
        <f>SUM(E27:E29)</f>
        <v>1.0899999999999999</v>
      </c>
      <c r="F30" s="61"/>
    </row>
    <row r="31" spans="1:6" s="44" customFormat="1" ht="21.75">
      <c r="A31" s="345" t="s">
        <v>118</v>
      </c>
      <c r="B31" s="346"/>
      <c r="C31" s="346"/>
      <c r="D31" s="346"/>
      <c r="E31" s="346"/>
      <c r="F31" s="347"/>
    </row>
    <row r="32" spans="1:6" ht="21.75">
      <c r="A32" s="286" t="s">
        <v>147</v>
      </c>
      <c r="B32" s="225">
        <v>3</v>
      </c>
      <c r="C32" s="1">
        <v>5.17</v>
      </c>
      <c r="D32" s="7">
        <v>80000</v>
      </c>
      <c r="E32" s="1">
        <v>0.45</v>
      </c>
      <c r="F32" s="226" t="s">
        <v>92</v>
      </c>
    </row>
    <row r="33" spans="1:6" s="44" customFormat="1" ht="21.75">
      <c r="A33" s="60" t="s">
        <v>8</v>
      </c>
      <c r="B33" s="61">
        <f>SUM(B32)</f>
        <v>3</v>
      </c>
      <c r="C33" s="4">
        <v>5.17</v>
      </c>
      <c r="D33" s="63">
        <f>SUM(D32)</f>
        <v>80000</v>
      </c>
      <c r="E33" s="150">
        <v>0.45</v>
      </c>
      <c r="F33" s="61"/>
    </row>
    <row r="34" spans="1:6" s="44" customFormat="1" ht="21.75">
      <c r="A34" s="342" t="s">
        <v>138</v>
      </c>
      <c r="B34" s="343"/>
      <c r="C34" s="343"/>
      <c r="D34" s="343"/>
      <c r="E34" s="343"/>
      <c r="F34" s="344"/>
    </row>
    <row r="35" spans="1:6" ht="21.75">
      <c r="A35" s="30" t="s">
        <v>148</v>
      </c>
      <c r="B35" s="215">
        <v>7</v>
      </c>
      <c r="C35" s="145">
        <v>12.07</v>
      </c>
      <c r="D35" s="216">
        <v>563000</v>
      </c>
      <c r="E35" s="145">
        <v>3.19</v>
      </c>
      <c r="F35" s="20" t="s">
        <v>157</v>
      </c>
    </row>
    <row r="36" spans="1:6" ht="21.75" customHeight="1">
      <c r="A36" s="217" t="s">
        <v>149</v>
      </c>
      <c r="B36" s="24">
        <v>1</v>
      </c>
      <c r="C36" s="142">
        <v>1.72</v>
      </c>
      <c r="D36" s="25">
        <v>25000</v>
      </c>
      <c r="E36" s="142">
        <v>0.14</v>
      </c>
      <c r="F36" s="20" t="s">
        <v>157</v>
      </c>
    </row>
    <row r="37" spans="1:6" s="44" customFormat="1" ht="21.75">
      <c r="A37" s="60" t="s">
        <v>8</v>
      </c>
      <c r="B37" s="98">
        <f>SUM(B35:B36)</f>
        <v>8</v>
      </c>
      <c r="C37" s="4">
        <f>SUM(C35:C36)</f>
        <v>13.790000000000001</v>
      </c>
      <c r="D37" s="63">
        <f>SUM(D35:D36)</f>
        <v>588000</v>
      </c>
      <c r="E37" s="62">
        <f>SUM(E35:E36)</f>
        <v>3.33</v>
      </c>
      <c r="F37" s="61"/>
    </row>
    <row r="38" spans="1:6" ht="21.75">
      <c r="A38" s="31" t="s">
        <v>16</v>
      </c>
      <c r="B38" s="32">
        <v>58</v>
      </c>
      <c r="C38" s="147">
        <v>99.98</v>
      </c>
      <c r="D38" s="34">
        <v>17652320</v>
      </c>
      <c r="E38" s="128">
        <v>100</v>
      </c>
      <c r="F38" s="33"/>
    </row>
  </sheetData>
  <sheetProtection/>
  <mergeCells count="11">
    <mergeCell ref="A31:F31"/>
    <mergeCell ref="A34:F34"/>
    <mergeCell ref="A2:F2"/>
    <mergeCell ref="A3:F3"/>
    <mergeCell ref="A4:F4"/>
    <mergeCell ref="A1:E1"/>
    <mergeCell ref="A7:F7"/>
    <mergeCell ref="A10:F10"/>
    <mergeCell ref="A17:F17"/>
    <mergeCell ref="A21:F21"/>
    <mergeCell ref="A26:F26"/>
  </mergeCells>
  <printOptions/>
  <pageMargins left="0.5511811023622047" right="0.19" top="0.45" bottom="0.29" header="0.54" footer="0.2755905511811024"/>
  <pageSetup horizontalDpi="300" verticalDpi="3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A4"/>
  <sheetViews>
    <sheetView zoomScalePageLayoutView="0" workbookViewId="0" topLeftCell="A1">
      <selection activeCell="J7" sqref="J7"/>
    </sheetView>
  </sheetViews>
  <sheetFormatPr defaultColWidth="9.140625" defaultRowHeight="21.75"/>
  <sheetData>
    <row r="4" ht="21.75">
      <c r="A4" s="10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Rio&amp;Umi 4ever together</dc:creator>
  <cp:keywords/>
  <dc:description/>
  <cp:lastModifiedBy>admin</cp:lastModifiedBy>
  <cp:lastPrinted>2019-01-22T04:14:47Z</cp:lastPrinted>
  <dcterms:created xsi:type="dcterms:W3CDTF">2004-12-17T17:12:42Z</dcterms:created>
  <dcterms:modified xsi:type="dcterms:W3CDTF">2019-01-22T04:14:52Z</dcterms:modified>
  <cp:category/>
  <cp:version/>
  <cp:contentType/>
  <cp:contentStatus/>
</cp:coreProperties>
</file>